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295" windowHeight="8160" activeTab="0"/>
  </bookViews>
  <sheets>
    <sheet name="様式第1号（表）" sheetId="1" r:id="rId1"/>
    <sheet name="様式第１号（裏）" sheetId="2" r:id="rId2"/>
    <sheet name="補助金種別選択シート" sheetId="3" r:id="rId3"/>
  </sheets>
  <definedNames/>
  <calcPr fullCalcOnLoad="1"/>
</workbook>
</file>

<file path=xl/sharedStrings.xml><?xml version="1.0" encoding="utf-8"?>
<sst xmlns="http://schemas.openxmlformats.org/spreadsheetml/2006/main" count="118" uniqueCount="75">
  <si>
    <t>第１号様式（第９条関係）</t>
  </si>
  <si>
    <t>事業番号：</t>
  </si>
  <si>
    <t>平成　　　年　　　月　　　日</t>
  </si>
  <si>
    <t>団体所在地：</t>
  </si>
  <si>
    <t>団　 体 　名：</t>
  </si>
  <si>
    <t xml:space="preserve">代表者氏名：　　　　　　　　　　　　　　　　　　　　　　　 </t>
  </si>
  <si>
    <t>電話／Ｆａｘ：</t>
  </si>
  <si>
    <t>Ｅ－ｍａｉｌ：</t>
  </si>
  <si>
    <t>指宿市提案公募型補助事業申請書</t>
  </si>
  <si>
    <t>区　　　　分</t>
  </si>
  <si>
    <t>事　 業　 名</t>
  </si>
  <si>
    <t>団体構成人数
（団体名簿は別添）</t>
  </si>
  <si>
    <t>目　　 　 的</t>
  </si>
  <si>
    <t>対 　象　 者</t>
  </si>
  <si>
    <t>実 施 内 容
（具体的に）</t>
  </si>
  <si>
    <t>期待される効果
（目標数値など）</t>
  </si>
  <si>
    <t>実　施　期　間</t>
  </si>
  <si>
    <t>　平成　　年　　月　　日　　～　　平成　　年　　月　　日</t>
  </si>
  <si>
    <t>実施場所及び対象範囲</t>
  </si>
  <si>
    <t>補助申請額(A) 
（千円未満切捨て）</t>
  </si>
  <si>
    <t>　　　　　　　　　　　　        円</t>
  </si>
  <si>
    <t>　事業においてアピールしたい点
　（他と比較して優れている，
   または先駆的である等）</t>
  </si>
  <si>
    <t>（注）事業番号は，記入の必要はありません。</t>
  </si>
  <si>
    <t>（裏面へ）</t>
  </si>
  <si>
    <t>第１号様式裏面（第９条関係）</t>
  </si>
  <si>
    <t>※</t>
  </si>
  <si>
    <t>は計算式が入っていますので，記入しないでください。</t>
  </si>
  <si>
    <t>収　　　　　　　入</t>
  </si>
  <si>
    <t>費　　　目</t>
  </si>
  <si>
    <t>　金　　　　　　額　</t>
  </si>
  <si>
    <t>積　　算　　根　　拠　（単価・数量等 ）</t>
  </si>
  <si>
    <t>市補助金 (A)</t>
  </si>
  <si>
    <t>円</t>
  </si>
  <si>
    <t>はじめの一歩型補助金</t>
  </si>
  <si>
    <t>事業収入</t>
  </si>
  <si>
    <t>共生協働型補助金（Ⅰ型）</t>
  </si>
  <si>
    <t>共生協働型補助金（Ⅱ型）</t>
  </si>
  <si>
    <t>共生協働型補助金（Ⅲ型）</t>
  </si>
  <si>
    <t>収入合計</t>
  </si>
  <si>
    <t>金　　　　　　額</t>
  </si>
  <si>
    <t>積　　算　　根　　拠　（単価・数量等）</t>
  </si>
  <si>
    <t>支　　　　　　　出</t>
  </si>
  <si>
    <t>補助対象経費</t>
  </si>
  <si>
    <t>合  計 (B)</t>
  </si>
  <si>
    <t>補助対象外経費</t>
  </si>
  <si>
    <t>交際費</t>
  </si>
  <si>
    <t>慶弔費</t>
  </si>
  <si>
    <t>懇親会費</t>
  </si>
  <si>
    <t>積立金</t>
  </si>
  <si>
    <t>他の団体への負担金</t>
  </si>
  <si>
    <t>他の団体への補助金</t>
  </si>
  <si>
    <t>予備費</t>
  </si>
  <si>
    <t>その他</t>
  </si>
  <si>
    <t xml:space="preserve">合  計 </t>
  </si>
  <si>
    <t>支出合計 (C)</t>
  </si>
  <si>
    <t xml:space="preserve">補助申請額 (A) </t>
  </si>
  <si>
    <t>全体事業費（C）</t>
  </si>
  <si>
    <r>
      <t xml:space="preserve">補助対象経費 (B)
</t>
    </r>
    <r>
      <rPr>
        <sz val="9"/>
        <rFont val="ＭＳ 明朝"/>
        <family val="1"/>
      </rPr>
      <t>（但し事業収入がある場合
　はその額を控除した額）</t>
    </r>
  </si>
  <si>
    <r>
      <t xml:space="preserve">補 助 率 (A/B)
</t>
    </r>
    <r>
      <rPr>
        <sz val="8"/>
        <rFont val="ＭＳ 明朝"/>
        <family val="1"/>
      </rPr>
      <t>（小数点第２位四捨五入）</t>
    </r>
  </si>
  <si>
    <t>％</t>
  </si>
  <si>
    <r>
      <t xml:space="preserve">　　提　出　書　類
</t>
    </r>
    <r>
      <rPr>
        <sz val="8"/>
        <rFont val="ＭＳ 明朝"/>
        <family val="1"/>
      </rPr>
      <t xml:space="preserve">  (＊書式については，
　　 特に指定はありません。) </t>
    </r>
    <r>
      <rPr>
        <sz val="9"/>
        <rFont val="ＭＳ 明朝"/>
        <family val="1"/>
      </rPr>
      <t>　</t>
    </r>
  </si>
  <si>
    <t>１　団体の定款，規約その他これらに準ずる書類の写し</t>
  </si>
  <si>
    <t>２　団体構成員の名簿（住所，氏名は必須）</t>
  </si>
  <si>
    <t>３　申請書を提出する日の属する事業年度の収支予算書及び活動計画書</t>
  </si>
  <si>
    <t>４　その他市長が必要と認める書類 （　　　　　　　　　　　　　　　　　　　　　　）</t>
  </si>
  <si>
    <t>　（注）この申請書の内容は、原則として公表します。</t>
  </si>
  <si>
    <t>補助金種別選択シート</t>
  </si>
  <si>
    <t>補助対象経費を入力すると，それにあった補助金の種別と補助申請額がわかります。</t>
  </si>
  <si>
    <t>■補助対象経費（事業収入がある場合それを控除した額）を下のセルに入力してEnterキーを押してください。</t>
  </si>
  <si>
    <t>↓↓↓</t>
  </si>
  <si>
    <t>　ここに結果が表示されます</t>
  </si>
  <si>
    <t>はじめの一歩型補助金　・　共生協働型補助金（Ⅰ型・Ⅱ型・Ⅲ型）</t>
  </si>
  <si>
    <t>テーマ番号</t>
  </si>
  <si>
    <t>　平成２３年度指宿市提案公募型補助事業に関する要綱第９条の規定により，次のとおり関係書類を添えて申請します。</t>
  </si>
  <si>
    <t>指宿市長　　豊留　悦男　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</si>
</sst>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円&quot;"/>
  </numFmts>
  <fonts count="50">
    <font>
      <sz val="11"/>
      <name val="ＭＳ Ｐゴシック"/>
      <family val="3"/>
    </font>
    <font>
      <sz val="11"/>
      <color indexed="8"/>
      <name val="ＭＳ Ｐゴシック"/>
      <family val="3"/>
    </font>
    <font>
      <sz val="12"/>
      <name val="ＭＳ 明朝"/>
      <family val="1"/>
    </font>
    <font>
      <sz val="6"/>
      <name val="ＭＳ Ｐゴシック"/>
      <family val="3"/>
    </font>
    <font>
      <sz val="11"/>
      <name val="ＭＳ 明朝"/>
      <family val="1"/>
    </font>
    <font>
      <b/>
      <sz val="11"/>
      <name val="ＭＳ Ｐゴシック"/>
      <family val="3"/>
    </font>
    <font>
      <sz val="12"/>
      <name val="ＭＳ Ｐゴシック"/>
      <family val="3"/>
    </font>
    <font>
      <b/>
      <sz val="18"/>
      <name val="ＭＳ 明朝"/>
      <family val="1"/>
    </font>
    <font>
      <sz val="14"/>
      <name val="ＭＳ 明朝"/>
      <family val="1"/>
    </font>
    <font>
      <sz val="10.5"/>
      <name val="ＭＳ 明朝"/>
      <family val="1"/>
    </font>
    <font>
      <sz val="10"/>
      <name val="ＭＳ 明朝"/>
      <family val="1"/>
    </font>
    <font>
      <sz val="9"/>
      <name val="ＭＳ 明朝"/>
      <family val="1"/>
    </font>
    <font>
      <sz val="8"/>
      <name val="ＭＳ 明朝"/>
      <family val="1"/>
    </font>
    <font>
      <sz val="22"/>
      <color indexed="10"/>
      <name val="ＭＳ Ｐゴシック"/>
      <family val="3"/>
    </font>
    <font>
      <b/>
      <sz val="14"/>
      <name val="ＭＳ ゴシック"/>
      <family val="3"/>
    </font>
    <font>
      <b/>
      <sz val="12"/>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99"/>
        <bgColor indexed="64"/>
      </patternFill>
    </fill>
    <fill>
      <patternFill patternType="solid">
        <fgColor indexed="41"/>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thin"/>
      <bottom style="hair"/>
    </border>
    <border>
      <left style="thin"/>
      <right style="thin"/>
      <top>
        <color indexed="63"/>
      </top>
      <bottom style="hair"/>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hair"/>
    </border>
    <border>
      <left style="thin"/>
      <right style="thin"/>
      <top style="hair"/>
      <bottom style="hair"/>
    </border>
    <border>
      <left style="thin"/>
      <right style="thin"/>
      <top style="hair"/>
      <bottom>
        <color indexed="63"/>
      </bottom>
    </border>
    <border>
      <left style="thin"/>
      <right>
        <color indexed="63"/>
      </right>
      <top style="thin"/>
      <bottom style="medium"/>
    </border>
    <border>
      <left>
        <color indexed="63"/>
      </left>
      <right style="thin"/>
      <top style="thin"/>
      <bottom style="medium"/>
    </border>
    <border>
      <left style="medium"/>
      <right style="medium"/>
      <top style="medium"/>
      <bottom style="medium"/>
    </border>
    <border>
      <left style="thin"/>
      <right style="medium"/>
      <top style="thin"/>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diagonalDown="1">
      <left style="medium"/>
      <right>
        <color indexed="63"/>
      </right>
      <top style="medium"/>
      <bottom style="thin"/>
      <diagonal style="thin"/>
    </border>
    <border diagonalDown="1">
      <left>
        <color indexed="63"/>
      </left>
      <right style="thin"/>
      <top style="medium"/>
      <bottom style="thin"/>
      <diagonal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double"/>
    </border>
    <border>
      <left>
        <color indexed="63"/>
      </left>
      <right style="medium"/>
      <top style="thin"/>
      <bottom style="double"/>
    </border>
    <border diagonalDown="1">
      <left style="medium"/>
      <right>
        <color indexed="63"/>
      </right>
      <top style="double"/>
      <bottom style="thin"/>
      <diagonal style="thin"/>
    </border>
    <border diagonalDown="1">
      <left>
        <color indexed="63"/>
      </left>
      <right style="thin"/>
      <top style="double"/>
      <bottom style="thin"/>
      <diagonal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style="medium"/>
      <top style="double"/>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56">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center" vertical="center"/>
    </xf>
    <xf numFmtId="0" fontId="0" fillId="0" borderId="0" xfId="0" applyFont="1" applyAlignment="1">
      <alignment/>
    </xf>
    <xf numFmtId="0" fontId="2" fillId="0" borderId="10" xfId="0" applyFont="1" applyBorder="1" applyAlignment="1">
      <alignment vertical="center"/>
    </xf>
    <xf numFmtId="0" fontId="4" fillId="0" borderId="10" xfId="0" applyFont="1" applyBorder="1" applyAlignment="1">
      <alignment vertical="center"/>
    </xf>
    <xf numFmtId="0" fontId="0" fillId="0" borderId="0" xfId="0" applyFont="1" applyAlignment="1">
      <alignment horizontal="right"/>
    </xf>
    <xf numFmtId="0" fontId="2" fillId="0" borderId="0" xfId="0" applyFont="1" applyAlignment="1" applyProtection="1">
      <alignment/>
      <protection locked="0"/>
    </xf>
    <xf numFmtId="0" fontId="4" fillId="0" borderId="0" xfId="0" applyFont="1" applyAlignment="1" applyProtection="1">
      <alignment/>
      <protection locked="0"/>
    </xf>
    <xf numFmtId="0" fontId="4" fillId="33" borderId="0" xfId="0" applyFont="1" applyFill="1" applyAlignment="1" applyProtection="1">
      <alignment/>
      <protection locked="0"/>
    </xf>
    <xf numFmtId="0" fontId="6" fillId="34" borderId="0" xfId="0" applyFont="1" applyFill="1" applyAlignment="1" applyProtection="1">
      <alignment vertical="center"/>
      <protection hidden="1"/>
    </xf>
    <xf numFmtId="176" fontId="6" fillId="34" borderId="0" xfId="0" applyNumberFormat="1" applyFont="1" applyFill="1" applyAlignment="1" applyProtection="1">
      <alignment horizontal="right" vertical="center"/>
      <protection hidden="1"/>
    </xf>
    <xf numFmtId="0" fontId="4" fillId="0" borderId="11" xfId="0" applyFont="1" applyBorder="1" applyAlignment="1" applyProtection="1">
      <alignment horizontal="center" vertical="center"/>
      <protection locked="0"/>
    </xf>
    <xf numFmtId="0" fontId="0" fillId="0" borderId="0" xfId="0" applyAlignment="1" applyProtection="1">
      <alignment/>
      <protection locked="0"/>
    </xf>
    <xf numFmtId="0" fontId="9" fillId="0" borderId="12" xfId="0" applyFont="1" applyBorder="1" applyAlignment="1" applyProtection="1">
      <alignment vertical="center" wrapText="1"/>
      <protection locked="0"/>
    </xf>
    <xf numFmtId="176" fontId="4" fillId="33" borderId="12" xfId="0" applyNumberFormat="1" applyFont="1" applyFill="1" applyBorder="1" applyAlignment="1" applyProtection="1">
      <alignment horizontal="right" vertical="center"/>
      <protection locked="0"/>
    </xf>
    <xf numFmtId="0" fontId="4" fillId="0" borderId="13" xfId="0" applyFont="1" applyBorder="1" applyAlignment="1" applyProtection="1">
      <alignment horizontal="center" vertical="center"/>
      <protection locked="0"/>
    </xf>
    <xf numFmtId="176" fontId="6" fillId="34" borderId="0" xfId="0" applyNumberFormat="1" applyFont="1" applyFill="1" applyAlignment="1" applyProtection="1">
      <alignment vertical="center"/>
      <protection hidden="1"/>
    </xf>
    <xf numFmtId="0" fontId="9" fillId="0" borderId="14" xfId="0" applyFont="1" applyBorder="1" applyAlignment="1" applyProtection="1">
      <alignment vertical="center" wrapText="1"/>
      <protection locked="0"/>
    </xf>
    <xf numFmtId="176" fontId="4" fillId="0" borderId="14" xfId="0" applyNumberFormat="1" applyFont="1" applyBorder="1" applyAlignment="1" applyProtection="1">
      <alignment vertical="center"/>
      <protection locked="0"/>
    </xf>
    <xf numFmtId="0" fontId="4" fillId="0" borderId="15" xfId="0" applyFont="1" applyBorder="1" applyAlignment="1" applyProtection="1">
      <alignment horizontal="center" vertical="center"/>
      <protection locked="0"/>
    </xf>
    <xf numFmtId="176" fontId="4" fillId="0" borderId="14" xfId="0" applyNumberFormat="1" applyFont="1" applyBorder="1" applyAlignment="1" applyProtection="1">
      <alignment horizontal="right" vertical="center"/>
      <protection locked="0"/>
    </xf>
    <xf numFmtId="0" fontId="4"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wrapText="1"/>
      <protection locked="0"/>
    </xf>
    <xf numFmtId="176" fontId="4" fillId="0" borderId="18" xfId="0" applyNumberFormat="1" applyFont="1" applyBorder="1" applyAlignment="1" applyProtection="1">
      <alignment vertical="center"/>
      <protection locked="0"/>
    </xf>
    <xf numFmtId="0" fontId="4" fillId="0" borderId="19" xfId="0" applyFont="1" applyBorder="1" applyAlignment="1" applyProtection="1">
      <alignment horizontal="center" vertical="center"/>
      <protection locked="0"/>
    </xf>
    <xf numFmtId="176" fontId="4" fillId="33" borderId="19" xfId="0" applyNumberFormat="1" applyFont="1" applyFill="1" applyBorder="1" applyAlignment="1" applyProtection="1">
      <alignment vertical="center"/>
      <protection/>
    </xf>
    <xf numFmtId="0" fontId="4" fillId="0" borderId="20" xfId="0" applyFont="1" applyFill="1" applyBorder="1" applyAlignment="1" applyProtection="1">
      <alignment horizontal="center" vertical="center"/>
      <protection locked="0"/>
    </xf>
    <xf numFmtId="0" fontId="4" fillId="0" borderId="21" xfId="0" applyFont="1" applyBorder="1" applyAlignment="1" applyProtection="1">
      <alignment horizontal="center" vertical="center" shrinkToFit="1"/>
      <protection locked="0"/>
    </xf>
    <xf numFmtId="0" fontId="4" fillId="0" borderId="22" xfId="0" applyFont="1" applyBorder="1" applyAlignment="1" applyProtection="1">
      <alignment vertical="center" shrinkToFit="1"/>
      <protection locked="0"/>
    </xf>
    <xf numFmtId="176" fontId="4" fillId="0" borderId="12" xfId="0" applyNumberFormat="1" applyFont="1" applyBorder="1" applyAlignment="1" applyProtection="1">
      <alignment vertical="center"/>
      <protection locked="0"/>
    </xf>
    <xf numFmtId="0" fontId="4" fillId="0" borderId="23" xfId="0" applyFont="1" applyBorder="1" applyAlignment="1" applyProtection="1">
      <alignment vertical="center" shrinkToFit="1"/>
      <protection locked="0"/>
    </xf>
    <xf numFmtId="0" fontId="4" fillId="0" borderId="24" xfId="0" applyFont="1" applyBorder="1" applyAlignment="1" applyProtection="1">
      <alignment vertical="center" shrinkToFit="1"/>
      <protection locked="0"/>
    </xf>
    <xf numFmtId="0" fontId="4" fillId="0" borderId="25" xfId="0" applyFont="1" applyBorder="1" applyAlignment="1" applyProtection="1">
      <alignment horizontal="center" vertical="center"/>
      <protection locked="0"/>
    </xf>
    <xf numFmtId="176" fontId="4" fillId="33" borderId="26" xfId="0" applyNumberFormat="1" applyFont="1" applyFill="1" applyBorder="1" applyAlignment="1" applyProtection="1">
      <alignment vertical="center"/>
      <protection/>
    </xf>
    <xf numFmtId="0" fontId="4" fillId="0" borderId="27" xfId="0" applyFont="1" applyFill="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18" xfId="0" applyFont="1" applyBorder="1" applyAlignment="1" applyProtection="1">
      <alignment vertical="center"/>
      <protection locked="0"/>
    </xf>
    <xf numFmtId="176" fontId="4" fillId="33" borderId="31" xfId="0" applyNumberFormat="1" applyFont="1" applyFill="1" applyBorder="1" applyAlignment="1" applyProtection="1">
      <alignment vertical="center"/>
      <protection/>
    </xf>
    <xf numFmtId="0" fontId="4" fillId="0" borderId="32" xfId="0"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10" fillId="0" borderId="0" xfId="0" applyFont="1" applyBorder="1" applyAlignment="1" applyProtection="1" quotePrefix="1">
      <alignment vertical="center"/>
      <protection locked="0"/>
    </xf>
    <xf numFmtId="0" fontId="4" fillId="0" borderId="0" xfId="0" applyFont="1" applyAlignment="1" applyProtection="1">
      <alignment vertical="center"/>
      <protection locked="0"/>
    </xf>
    <xf numFmtId="0" fontId="6" fillId="34" borderId="0" xfId="0" applyFont="1" applyFill="1" applyAlignment="1" applyProtection="1">
      <alignment vertical="center"/>
      <protection locked="0"/>
    </xf>
    <xf numFmtId="176" fontId="14" fillId="34" borderId="0" xfId="0" applyNumberFormat="1" applyFont="1" applyFill="1" applyAlignment="1" applyProtection="1">
      <alignment vertical="center"/>
      <protection/>
    </xf>
    <xf numFmtId="176" fontId="6" fillId="34" borderId="0" xfId="0" applyNumberFormat="1" applyFont="1" applyFill="1" applyAlignment="1" applyProtection="1">
      <alignment vertical="center"/>
      <protection locked="0"/>
    </xf>
    <xf numFmtId="0" fontId="15" fillId="34" borderId="0" xfId="0" applyFont="1" applyFill="1" applyAlignment="1" applyProtection="1">
      <alignment vertical="center"/>
      <protection locked="0"/>
    </xf>
    <xf numFmtId="178" fontId="15" fillId="0" borderId="33" xfId="0" applyNumberFormat="1" applyFont="1" applyFill="1" applyBorder="1" applyAlignment="1" applyProtection="1">
      <alignment vertical="center"/>
      <protection locked="0"/>
    </xf>
    <xf numFmtId="0" fontId="15" fillId="34" borderId="0" xfId="0" applyFont="1" applyFill="1" applyAlignment="1" applyProtection="1">
      <alignment vertical="center"/>
      <protection/>
    </xf>
    <xf numFmtId="176" fontId="15" fillId="34" borderId="0" xfId="0" applyNumberFormat="1" applyFont="1" applyFill="1" applyAlignment="1" applyProtection="1">
      <alignment vertical="center"/>
      <protection/>
    </xf>
    <xf numFmtId="176"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16" fillId="34" borderId="0" xfId="0" applyNumberFormat="1" applyFont="1" applyFill="1" applyAlignment="1" applyProtection="1">
      <alignment vertical="center"/>
      <protection/>
    </xf>
    <xf numFmtId="178" fontId="16" fillId="34" borderId="0" xfId="0" applyNumberFormat="1" applyFont="1" applyFill="1" applyAlignment="1" applyProtection="1">
      <alignment vertical="center"/>
      <protection/>
    </xf>
    <xf numFmtId="0" fontId="2"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2" fillId="0" borderId="42" xfId="0" applyFont="1" applyBorder="1" applyAlignment="1">
      <alignment vertical="top" wrapText="1"/>
    </xf>
    <xf numFmtId="0" fontId="0" fillId="0" borderId="37" xfId="0"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40" xfId="0" applyBorder="1" applyAlignment="1">
      <alignment vertical="top" wrapText="1"/>
    </xf>
    <xf numFmtId="0" fontId="0" fillId="0" borderId="45" xfId="0" applyBorder="1" applyAlignment="1">
      <alignment vertical="top" wrapText="1"/>
    </xf>
    <xf numFmtId="0" fontId="4" fillId="0" borderId="46" xfId="0" applyFont="1" applyBorder="1" applyAlignment="1">
      <alignment/>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vertical="top" wrapText="1"/>
    </xf>
    <xf numFmtId="0" fontId="2" fillId="0" borderId="48" xfId="0" applyFont="1" applyBorder="1" applyAlignment="1">
      <alignment vertical="top" wrapText="1"/>
    </xf>
    <xf numFmtId="0" fontId="2" fillId="0" borderId="49" xfId="0" applyFont="1" applyBorder="1" applyAlignment="1">
      <alignment vertical="top"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26" xfId="0" applyFont="1" applyBorder="1" applyAlignment="1">
      <alignment horizontal="center" vertical="center" wrapText="1"/>
    </xf>
    <xf numFmtId="0" fontId="2" fillId="0" borderId="26" xfId="0" applyFont="1" applyBorder="1" applyAlignment="1">
      <alignment horizontal="right" vertical="center" wrapText="1"/>
    </xf>
    <xf numFmtId="0" fontId="2" fillId="0" borderId="49" xfId="0" applyFont="1" applyBorder="1" applyAlignment="1">
      <alignment horizontal="right" vertical="center" wrapText="1"/>
    </xf>
    <xf numFmtId="0" fontId="2" fillId="0" borderId="26" xfId="0" applyFont="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7" xfId="0" applyFont="1" applyBorder="1" applyAlignment="1">
      <alignment vertical="top" wrapText="1"/>
    </xf>
    <xf numFmtId="0" fontId="2" fillId="0" borderId="43" xfId="0" applyFont="1" applyBorder="1" applyAlignment="1">
      <alignment vertical="top" wrapText="1"/>
    </xf>
    <xf numFmtId="0" fontId="2" fillId="0" borderId="52" xfId="0" applyFont="1" applyBorder="1" applyAlignment="1">
      <alignment vertical="top" wrapText="1"/>
    </xf>
    <xf numFmtId="0" fontId="2" fillId="0" borderId="10" xfId="0" applyFont="1" applyBorder="1" applyAlignment="1">
      <alignment vertical="top" wrapText="1"/>
    </xf>
    <xf numFmtId="0" fontId="2" fillId="0" borderId="53" xfId="0" applyFont="1" applyBorder="1" applyAlignment="1">
      <alignment vertical="top" wrapText="1"/>
    </xf>
    <xf numFmtId="0" fontId="7" fillId="0" borderId="0" xfId="0" applyFont="1" applyAlignment="1">
      <alignment horizontal="distributed" vertical="center" indent="12"/>
    </xf>
    <xf numFmtId="0" fontId="8" fillId="0" borderId="0" xfId="0" applyFont="1" applyAlignment="1">
      <alignment vertical="top" wrapText="1"/>
    </xf>
    <xf numFmtId="0" fontId="2" fillId="0" borderId="50"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Border="1" applyAlignment="1">
      <alignment horizontal="center" vertical="center"/>
    </xf>
    <xf numFmtId="0" fontId="6" fillId="0" borderId="52" xfId="0" applyFont="1" applyBorder="1" applyAlignment="1">
      <alignment vertical="center" wrapText="1"/>
    </xf>
    <xf numFmtId="0" fontId="6" fillId="0" borderId="10" xfId="0" applyFont="1" applyBorder="1" applyAlignment="1">
      <alignment vertical="center" wrapText="1"/>
    </xf>
    <xf numFmtId="0" fontId="6" fillId="0" borderId="51" xfId="0" applyFont="1" applyBorder="1" applyAlignment="1">
      <alignment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xf>
    <xf numFmtId="0" fontId="6" fillId="0" borderId="52" xfId="0" applyFont="1" applyBorder="1" applyAlignment="1">
      <alignment vertical="center"/>
    </xf>
    <xf numFmtId="0" fontId="6" fillId="0" borderId="53" xfId="0" applyFont="1" applyBorder="1" applyAlignment="1">
      <alignment vertical="center"/>
    </xf>
    <xf numFmtId="0" fontId="2" fillId="0" borderId="54" xfId="0" applyFont="1" applyBorder="1" applyAlignment="1">
      <alignment horizontal="center"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2" fillId="0" borderId="55" xfId="0" applyFont="1" applyBorder="1" applyAlignment="1">
      <alignment horizontal="center" vertical="center" wrapText="1"/>
    </xf>
    <xf numFmtId="0" fontId="0" fillId="0" borderId="55" xfId="0" applyBorder="1" applyAlignment="1">
      <alignment vertical="center"/>
    </xf>
    <xf numFmtId="0" fontId="0" fillId="0" borderId="57" xfId="0" applyBorder="1" applyAlignment="1">
      <alignment vertical="center"/>
    </xf>
    <xf numFmtId="0" fontId="2" fillId="0" borderId="0" xfId="0" applyFont="1" applyAlignment="1">
      <alignment horizontal="distributed" vertical="center"/>
    </xf>
    <xf numFmtId="0" fontId="6" fillId="0" borderId="0" xfId="0" applyFont="1" applyAlignment="1">
      <alignment horizontal="distributed" vertical="center"/>
    </xf>
    <xf numFmtId="0" fontId="5"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4" fillId="0" borderId="58"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11"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36" xfId="0" applyFont="1" applyBorder="1" applyAlignment="1" applyProtection="1">
      <alignment horizontal="center" vertical="center" textRotation="255"/>
      <protection locked="0"/>
    </xf>
    <xf numFmtId="0" fontId="4" fillId="0" borderId="38" xfId="0" applyFont="1" applyBorder="1" applyAlignment="1" applyProtection="1">
      <alignment horizontal="center" vertical="center" textRotation="255"/>
      <protection locked="0"/>
    </xf>
    <xf numFmtId="0" fontId="4" fillId="0" borderId="63" xfId="0" applyFont="1" applyBorder="1" applyAlignment="1" applyProtection="1">
      <alignment horizontal="center" vertical="center" textRotation="255"/>
      <protection locked="0"/>
    </xf>
    <xf numFmtId="0" fontId="4" fillId="0" borderId="64" xfId="0" applyFont="1" applyBorder="1" applyAlignment="1" applyProtection="1">
      <alignment horizontal="center" vertical="center" textRotation="255"/>
      <protection locked="0"/>
    </xf>
    <xf numFmtId="0" fontId="4" fillId="0" borderId="65" xfId="0" applyFont="1" applyBorder="1" applyAlignment="1" applyProtection="1">
      <alignment horizontal="center" vertical="center" textRotation="255"/>
      <protection locked="0"/>
    </xf>
    <xf numFmtId="0" fontId="4" fillId="0" borderId="66" xfId="0" applyFont="1" applyBorder="1" applyAlignment="1" applyProtection="1">
      <alignment horizontal="center" vertical="center" textRotation="255"/>
      <protection locked="0"/>
    </xf>
    <xf numFmtId="0" fontId="10" fillId="0" borderId="12"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67" xfId="0" applyFont="1" applyBorder="1" applyAlignment="1" applyProtection="1">
      <alignment vertical="center"/>
      <protection locked="0"/>
    </xf>
    <xf numFmtId="0" fontId="10" fillId="0" borderId="68" xfId="0" applyFont="1" applyBorder="1" applyAlignment="1" applyProtection="1">
      <alignment vertical="center"/>
      <protection locked="0"/>
    </xf>
    <xf numFmtId="0" fontId="4" fillId="0" borderId="69" xfId="0" applyFont="1" applyBorder="1" applyAlignment="1" applyProtection="1">
      <alignment vertical="center"/>
      <protection locked="0"/>
    </xf>
    <xf numFmtId="0" fontId="4" fillId="0" borderId="70"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71" xfId="0" applyFont="1" applyBorder="1" applyAlignment="1" applyProtection="1">
      <alignment vertical="center"/>
      <protection locked="0"/>
    </xf>
    <xf numFmtId="0" fontId="10" fillId="0" borderId="14" xfId="0" applyFont="1" applyBorder="1" applyAlignment="1" applyProtection="1">
      <alignment vertical="center" shrinkToFit="1"/>
      <protection locked="0"/>
    </xf>
    <xf numFmtId="0" fontId="4" fillId="0" borderId="16" xfId="0" applyFont="1" applyBorder="1" applyAlignment="1" applyProtection="1">
      <alignment vertical="center" shrinkToFit="1"/>
      <protection locked="0"/>
    </xf>
    <xf numFmtId="0" fontId="4" fillId="0" borderId="71" xfId="0" applyFont="1" applyBorder="1" applyAlignment="1" applyProtection="1">
      <alignment vertical="center" shrinkToFit="1"/>
      <protection locked="0"/>
    </xf>
    <xf numFmtId="0" fontId="10" fillId="0" borderId="18" xfId="0" applyFont="1" applyBorder="1" applyAlignment="1" applyProtection="1">
      <alignment vertical="center"/>
      <protection locked="0"/>
    </xf>
    <xf numFmtId="0" fontId="4" fillId="0" borderId="72" xfId="0" applyFont="1" applyBorder="1" applyAlignment="1" applyProtection="1">
      <alignment vertical="center"/>
      <protection locked="0"/>
    </xf>
    <xf numFmtId="0" fontId="4" fillId="0" borderId="73" xfId="0" applyFont="1" applyBorder="1" applyAlignment="1" applyProtection="1">
      <alignment vertical="center"/>
      <protection locked="0"/>
    </xf>
    <xf numFmtId="0" fontId="10" fillId="0" borderId="19" xfId="0" applyFont="1" applyBorder="1" applyAlignment="1" applyProtection="1">
      <alignment vertical="center"/>
      <protection locked="0"/>
    </xf>
    <xf numFmtId="0" fontId="4" fillId="0" borderId="74" xfId="0" applyFont="1" applyBorder="1" applyAlignment="1" applyProtection="1">
      <alignment vertical="center"/>
      <protection locked="0"/>
    </xf>
    <xf numFmtId="0" fontId="4" fillId="0" borderId="75" xfId="0" applyFont="1" applyBorder="1" applyAlignment="1" applyProtection="1">
      <alignment vertical="center"/>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4" fillId="0" borderId="82" xfId="0" applyFont="1" applyBorder="1" applyAlignment="1" applyProtection="1">
      <alignment horizontal="center" vertical="center" textRotation="255"/>
      <protection locked="0"/>
    </xf>
    <xf numFmtId="0" fontId="4" fillId="0" borderId="83" xfId="0" applyFont="1" applyBorder="1" applyAlignment="1" applyProtection="1">
      <alignment horizontal="center" vertical="center" textRotation="255"/>
      <protection locked="0"/>
    </xf>
    <xf numFmtId="0" fontId="4" fillId="0" borderId="84" xfId="0" applyFont="1" applyBorder="1" applyAlignment="1" applyProtection="1">
      <alignment horizontal="center" vertical="center"/>
      <protection locked="0"/>
    </xf>
    <xf numFmtId="0" fontId="4" fillId="0" borderId="85" xfId="0" applyFont="1" applyBorder="1" applyAlignment="1" applyProtection="1">
      <alignment horizontal="center" vertical="center" textRotation="255"/>
      <protection locked="0"/>
    </xf>
    <xf numFmtId="0" fontId="4" fillId="0" borderId="24" xfId="0" applyFont="1" applyBorder="1" applyAlignment="1" applyProtection="1">
      <alignment horizontal="center" vertical="center" textRotation="255"/>
      <protection locked="0"/>
    </xf>
    <xf numFmtId="0" fontId="4" fillId="0" borderId="57" xfId="0" applyFont="1" applyBorder="1" applyAlignment="1" applyProtection="1">
      <alignment horizontal="center" vertical="center" textRotation="255"/>
      <protection locked="0"/>
    </xf>
    <xf numFmtId="0" fontId="10" fillId="0" borderId="12"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4" fillId="0" borderId="67" xfId="0" applyFont="1" applyBorder="1" applyAlignment="1" applyProtection="1">
      <alignment vertical="center" shrinkToFit="1"/>
      <protection locked="0"/>
    </xf>
    <xf numFmtId="0" fontId="10" fillId="0" borderId="17" xfId="0" applyFont="1" applyBorder="1" applyAlignment="1" applyProtection="1">
      <alignment vertical="center"/>
      <protection locked="0"/>
    </xf>
    <xf numFmtId="0" fontId="4" fillId="0" borderId="86" xfId="0" applyFont="1" applyBorder="1" applyAlignment="1" applyProtection="1">
      <alignment vertical="center"/>
      <protection locked="0"/>
    </xf>
    <xf numFmtId="0" fontId="4" fillId="0" borderId="87" xfId="0" applyFont="1" applyBorder="1" applyAlignment="1" applyProtection="1">
      <alignment vertical="center"/>
      <protection locked="0"/>
    </xf>
    <xf numFmtId="0" fontId="10" fillId="0" borderId="26" xfId="0" applyFont="1" applyBorder="1" applyAlignment="1" applyProtection="1">
      <alignment vertical="center"/>
      <protection locked="0"/>
    </xf>
    <xf numFmtId="0" fontId="4" fillId="0" borderId="48"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8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90" xfId="0" applyFont="1" applyBorder="1" applyAlignment="1" applyProtection="1">
      <alignment horizontal="center" vertical="center"/>
      <protection locked="0"/>
    </xf>
    <xf numFmtId="0" fontId="10" fillId="0" borderId="31" xfId="0" applyFont="1" applyBorder="1" applyAlignment="1" applyProtection="1">
      <alignment vertical="center"/>
      <protection locked="0"/>
    </xf>
    <xf numFmtId="0" fontId="4" fillId="0" borderId="91" xfId="0" applyFont="1" applyBorder="1" applyAlignment="1" applyProtection="1">
      <alignment vertical="center"/>
      <protection locked="0"/>
    </xf>
    <xf numFmtId="0" fontId="4" fillId="0" borderId="92" xfId="0" applyFont="1" applyBorder="1" applyAlignment="1" applyProtection="1">
      <alignment vertical="center"/>
      <protection locked="0"/>
    </xf>
    <xf numFmtId="0" fontId="4" fillId="0" borderId="93" xfId="0" applyFont="1" applyBorder="1" applyAlignment="1" applyProtection="1">
      <alignment horizontal="center" vertical="center"/>
      <protection locked="0"/>
    </xf>
    <xf numFmtId="0" fontId="4" fillId="0" borderId="46" xfId="0" applyFont="1" applyBorder="1" applyAlignment="1" applyProtection="1">
      <alignment vertical="center"/>
      <protection locked="0"/>
    </xf>
    <xf numFmtId="0" fontId="4" fillId="0" borderId="94" xfId="0" applyFont="1" applyBorder="1" applyAlignment="1" applyProtection="1">
      <alignment vertical="center"/>
      <protection locked="0"/>
    </xf>
    <xf numFmtId="0" fontId="4" fillId="0" borderId="6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64"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51" xfId="0" applyFont="1" applyBorder="1" applyAlignment="1" applyProtection="1">
      <alignment vertical="center"/>
      <protection locked="0"/>
    </xf>
    <xf numFmtId="176" fontId="4" fillId="33" borderId="95" xfId="0" applyNumberFormat="1" applyFont="1" applyFill="1" applyBorder="1" applyAlignment="1" applyProtection="1">
      <alignment horizontal="right" vertical="center"/>
      <protection/>
    </xf>
    <xf numFmtId="0" fontId="4" fillId="33" borderId="96" xfId="0" applyFont="1" applyFill="1" applyBorder="1" applyAlignment="1" applyProtection="1">
      <alignment horizontal="right" vertical="center"/>
      <protection/>
    </xf>
    <xf numFmtId="0" fontId="4" fillId="33" borderId="52" xfId="0" applyFont="1" applyFill="1" applyBorder="1" applyAlignment="1" applyProtection="1">
      <alignment horizontal="right" vertical="center"/>
      <protection/>
    </xf>
    <xf numFmtId="0" fontId="4" fillId="0" borderId="94"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95"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protection locked="0"/>
    </xf>
    <xf numFmtId="0" fontId="4" fillId="0" borderId="94" xfId="0" applyFont="1" applyBorder="1" applyAlignment="1" applyProtection="1">
      <alignment horizontal="center" vertical="center"/>
      <protection locked="0"/>
    </xf>
    <xf numFmtId="0" fontId="4" fillId="0" borderId="9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176" fontId="4" fillId="33" borderId="95" xfId="0" applyNumberFormat="1" applyFont="1" applyFill="1" applyBorder="1" applyAlignment="1" applyProtection="1">
      <alignment vertical="center"/>
      <protection/>
    </xf>
    <xf numFmtId="0" fontId="4" fillId="33" borderId="46" xfId="0" applyFont="1" applyFill="1" applyBorder="1" applyAlignment="1" applyProtection="1">
      <alignment vertical="center"/>
      <protection/>
    </xf>
    <xf numFmtId="0" fontId="4" fillId="33" borderId="96"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52"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0" borderId="36" xfId="0" applyFont="1" applyBorder="1" applyAlignment="1" applyProtection="1">
      <alignment vertical="center" wrapText="1"/>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63" xfId="0" applyBorder="1" applyAlignment="1" applyProtection="1">
      <alignment/>
      <protection locked="0"/>
    </xf>
    <xf numFmtId="0" fontId="0" fillId="0" borderId="0" xfId="0" applyAlignment="1" applyProtection="1">
      <alignment/>
      <protection locked="0"/>
    </xf>
    <xf numFmtId="0" fontId="0" fillId="0" borderId="64"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10" fillId="0" borderId="42"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10" fillId="0" borderId="96" xfId="0" applyFont="1" applyBorder="1" applyAlignment="1" applyProtection="1">
      <alignment vertical="center"/>
      <protection locked="0"/>
    </xf>
    <xf numFmtId="0" fontId="4" fillId="0" borderId="89" xfId="0" applyFont="1" applyBorder="1" applyAlignment="1" applyProtection="1">
      <alignment vertical="center"/>
      <protection locked="0"/>
    </xf>
    <xf numFmtId="0" fontId="10" fillId="0" borderId="96" xfId="0" applyFont="1" applyBorder="1" applyAlignment="1" applyProtection="1">
      <alignment vertical="center" wrapText="1" shrinkToFit="1"/>
      <protection locked="0"/>
    </xf>
    <xf numFmtId="0" fontId="4" fillId="0" borderId="0" xfId="0" applyFont="1" applyBorder="1" applyAlignment="1" applyProtection="1">
      <alignment vertical="center" shrinkToFit="1"/>
      <protection locked="0"/>
    </xf>
    <xf numFmtId="0" fontId="4" fillId="0" borderId="89" xfId="0" applyFont="1" applyBorder="1" applyAlignment="1" applyProtection="1">
      <alignment vertical="center" shrinkToFit="1"/>
      <protection locked="0"/>
    </xf>
    <xf numFmtId="0" fontId="10" fillId="0" borderId="44"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36"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176" fontId="4" fillId="0" borderId="42" xfId="0" applyNumberFormat="1" applyFont="1" applyFill="1" applyBorder="1" applyAlignment="1" applyProtection="1">
      <alignment horizontal="right" vertical="center"/>
      <protection/>
    </xf>
    <xf numFmtId="0" fontId="4" fillId="0" borderId="96" xfId="0" applyFont="1" applyFill="1" applyBorder="1" applyAlignment="1" applyProtection="1">
      <alignment horizontal="right" vertical="center"/>
      <protection/>
    </xf>
    <xf numFmtId="0" fontId="4" fillId="0" borderId="52" xfId="0" applyFont="1" applyFill="1" applyBorder="1" applyAlignment="1" applyProtection="1">
      <alignment horizontal="right" vertical="center"/>
      <protection/>
    </xf>
    <xf numFmtId="0" fontId="4" fillId="0" borderId="38" xfId="0" applyFont="1" applyFill="1" applyBorder="1" applyAlignment="1" applyProtection="1">
      <alignment horizontal="center" vertical="center"/>
      <protection locked="0"/>
    </xf>
    <xf numFmtId="0" fontId="4" fillId="0" borderId="42" xfId="0" applyFont="1" applyBorder="1" applyAlignment="1" applyProtection="1">
      <alignment horizontal="center" vertical="center" wrapText="1"/>
      <protection locked="0"/>
    </xf>
    <xf numFmtId="0" fontId="4" fillId="0" borderId="38" xfId="0" applyFont="1" applyBorder="1" applyAlignment="1" applyProtection="1">
      <alignment vertical="center"/>
      <protection locked="0"/>
    </xf>
    <xf numFmtId="0" fontId="4" fillId="0" borderId="96" xfId="0" applyFont="1" applyBorder="1" applyAlignment="1" applyProtection="1">
      <alignment vertical="center"/>
      <protection locked="0"/>
    </xf>
    <xf numFmtId="0" fontId="4" fillId="0" borderId="52" xfId="0" applyFont="1" applyBorder="1" applyAlignment="1" applyProtection="1">
      <alignment vertical="center"/>
      <protection locked="0"/>
    </xf>
    <xf numFmtId="177" fontId="4" fillId="33" borderId="42" xfId="0" applyNumberFormat="1" applyFont="1" applyFill="1" applyBorder="1" applyAlignment="1" applyProtection="1">
      <alignment horizontal="right" vertical="center"/>
      <protection/>
    </xf>
    <xf numFmtId="177" fontId="4" fillId="33" borderId="37" xfId="0" applyNumberFormat="1" applyFont="1" applyFill="1" applyBorder="1" applyAlignment="1" applyProtection="1">
      <alignment horizontal="right" vertical="center"/>
      <protection/>
    </xf>
    <xf numFmtId="177" fontId="4" fillId="33" borderId="96" xfId="0" applyNumberFormat="1" applyFont="1" applyFill="1" applyBorder="1" applyAlignment="1" applyProtection="1">
      <alignment horizontal="right" vertical="center"/>
      <protection/>
    </xf>
    <xf numFmtId="177" fontId="4" fillId="33" borderId="0" xfId="0" applyNumberFormat="1" applyFont="1" applyFill="1" applyBorder="1" applyAlignment="1" applyProtection="1">
      <alignment horizontal="right" vertical="center"/>
      <protection/>
    </xf>
    <xf numFmtId="177" fontId="4" fillId="33" borderId="52" xfId="0" applyNumberFormat="1" applyFont="1" applyFill="1" applyBorder="1" applyAlignment="1" applyProtection="1">
      <alignment horizontal="right" vertical="center"/>
      <protection/>
    </xf>
    <xf numFmtId="177" fontId="4" fillId="33" borderId="10" xfId="0" applyNumberFormat="1" applyFont="1" applyFill="1" applyBorder="1" applyAlignment="1" applyProtection="1">
      <alignment horizontal="right" vertical="center"/>
      <protection/>
    </xf>
    <xf numFmtId="0" fontId="13" fillId="34" borderId="0" xfId="0" applyFont="1" applyFill="1" applyAlignment="1" applyProtection="1">
      <alignment horizontal="center" vertical="center"/>
      <protection locked="0"/>
    </xf>
    <xf numFmtId="0" fontId="15" fillId="34" borderId="0" xfId="0" applyFont="1" applyFill="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A6" sqref="A6"/>
    </sheetView>
  </sheetViews>
  <sheetFormatPr defaultColWidth="9.00390625" defaultRowHeight="13.5"/>
  <cols>
    <col min="1" max="1" width="4.25390625" style="5" customWidth="1"/>
    <col min="2" max="3" width="16.00390625" style="5" customWidth="1"/>
    <col min="4" max="9" width="11.625" style="5" customWidth="1"/>
    <col min="10" max="10" width="12.50390625" style="5" customWidth="1"/>
  </cols>
  <sheetData>
    <row r="1" spans="1:8" ht="17.25" customHeight="1">
      <c r="A1" s="1" t="s">
        <v>0</v>
      </c>
      <c r="B1" s="2"/>
      <c r="C1" s="2"/>
      <c r="D1" s="2"/>
      <c r="E1" s="2"/>
      <c r="F1" s="3"/>
      <c r="G1" s="4"/>
      <c r="H1" s="4"/>
    </row>
    <row r="2" spans="1:10" ht="17.25" customHeight="1">
      <c r="A2" s="1"/>
      <c r="B2" s="2"/>
      <c r="C2" s="2"/>
      <c r="D2" s="2"/>
      <c r="E2" s="2"/>
      <c r="F2" s="3"/>
      <c r="G2" s="4"/>
      <c r="H2" s="4"/>
      <c r="I2" s="6" t="s">
        <v>1</v>
      </c>
      <c r="J2" s="7"/>
    </row>
    <row r="3" spans="1:10" ht="24.75" customHeight="1">
      <c r="A3" s="123" t="s">
        <v>2</v>
      </c>
      <c r="B3" s="123"/>
      <c r="C3" s="123"/>
      <c r="D3" s="123"/>
      <c r="E3" s="123"/>
      <c r="F3" s="123"/>
      <c r="G3" s="123"/>
      <c r="H3" s="123"/>
      <c r="I3" s="123"/>
      <c r="J3" s="123"/>
    </row>
    <row r="4" spans="1:10" ht="11.25" customHeight="1">
      <c r="A4" s="2"/>
      <c r="B4" s="2"/>
      <c r="C4" s="2"/>
      <c r="D4" s="2"/>
      <c r="E4" s="2"/>
      <c r="F4" s="2"/>
      <c r="G4" s="2"/>
      <c r="H4" s="2"/>
      <c r="I4" s="2"/>
      <c r="J4" s="2"/>
    </row>
    <row r="5" spans="1:10" ht="24" customHeight="1">
      <c r="A5" s="124" t="s">
        <v>74</v>
      </c>
      <c r="B5" s="124"/>
      <c r="C5" s="124"/>
      <c r="E5" s="2"/>
      <c r="F5" s="2"/>
      <c r="G5" s="2"/>
      <c r="H5" s="2"/>
      <c r="I5" s="2"/>
      <c r="J5" s="2"/>
    </row>
    <row r="6" spans="1:10" ht="13.5">
      <c r="A6" s="2"/>
      <c r="B6" s="2"/>
      <c r="C6" s="2"/>
      <c r="D6" s="2"/>
      <c r="E6" s="2"/>
      <c r="F6" s="2"/>
      <c r="G6" s="2"/>
      <c r="H6" s="2"/>
      <c r="I6" s="2"/>
      <c r="J6" s="2"/>
    </row>
    <row r="7" spans="1:10" ht="27" customHeight="1">
      <c r="A7" s="2"/>
      <c r="B7" s="2"/>
      <c r="C7" s="2"/>
      <c r="D7" s="2"/>
      <c r="E7" s="120" t="s">
        <v>3</v>
      </c>
      <c r="F7" s="120"/>
      <c r="G7" s="122"/>
      <c r="H7" s="122"/>
      <c r="I7" s="122"/>
      <c r="J7" s="122"/>
    </row>
    <row r="8" spans="1:10" ht="27" customHeight="1">
      <c r="A8" s="2"/>
      <c r="B8" s="2"/>
      <c r="C8" s="2"/>
      <c r="D8" s="2"/>
      <c r="E8" s="120" t="s">
        <v>4</v>
      </c>
      <c r="F8" s="121"/>
      <c r="G8" s="122"/>
      <c r="H8" s="122"/>
      <c r="I8" s="122"/>
      <c r="J8" s="122"/>
    </row>
    <row r="9" spans="1:10" ht="27" customHeight="1">
      <c r="A9" s="2"/>
      <c r="B9" s="2"/>
      <c r="C9" s="2"/>
      <c r="D9" s="2"/>
      <c r="E9" s="120" t="s">
        <v>5</v>
      </c>
      <c r="F9" s="121"/>
      <c r="G9" s="122"/>
      <c r="H9" s="122"/>
      <c r="I9" s="122"/>
      <c r="J9" s="122"/>
    </row>
    <row r="10" spans="1:10" ht="27" customHeight="1">
      <c r="A10" s="2"/>
      <c r="B10" s="2"/>
      <c r="C10" s="2"/>
      <c r="D10" s="2"/>
      <c r="E10" s="120" t="s">
        <v>6</v>
      </c>
      <c r="F10" s="121"/>
      <c r="G10" s="122"/>
      <c r="H10" s="122"/>
      <c r="I10" s="122"/>
      <c r="J10" s="122"/>
    </row>
    <row r="11" spans="1:10" ht="27" customHeight="1">
      <c r="A11" s="2"/>
      <c r="B11" s="2"/>
      <c r="C11" s="2"/>
      <c r="D11" s="2"/>
      <c r="E11" s="120" t="s">
        <v>7</v>
      </c>
      <c r="F11" s="121"/>
      <c r="G11" s="122"/>
      <c r="H11" s="122"/>
      <c r="I11" s="122"/>
      <c r="J11" s="122"/>
    </row>
    <row r="12" spans="1:10" ht="21.75" customHeight="1">
      <c r="A12" s="2"/>
      <c r="B12" s="2"/>
      <c r="C12" s="2"/>
      <c r="D12" s="2"/>
      <c r="E12" s="2"/>
      <c r="F12" s="2"/>
      <c r="G12" s="2"/>
      <c r="H12" s="2"/>
      <c r="I12" s="2"/>
      <c r="J12" s="2"/>
    </row>
    <row r="13" spans="1:10" ht="21.75" customHeight="1">
      <c r="A13" s="101" t="s">
        <v>8</v>
      </c>
      <c r="B13" s="101"/>
      <c r="C13" s="101"/>
      <c r="D13" s="101"/>
      <c r="E13" s="101"/>
      <c r="F13" s="101"/>
      <c r="G13" s="101"/>
      <c r="H13" s="101"/>
      <c r="I13" s="101"/>
      <c r="J13" s="101"/>
    </row>
    <row r="14" spans="1:10" ht="21.75" customHeight="1">
      <c r="A14" s="2"/>
      <c r="B14" s="2"/>
      <c r="C14" s="2"/>
      <c r="D14" s="2"/>
      <c r="E14" s="2"/>
      <c r="F14" s="2"/>
      <c r="G14" s="2"/>
      <c r="H14" s="2"/>
      <c r="I14" s="2"/>
      <c r="J14" s="2"/>
    </row>
    <row r="15" spans="1:10" ht="42" customHeight="1" thickBot="1">
      <c r="A15" s="102" t="s">
        <v>73</v>
      </c>
      <c r="B15" s="102"/>
      <c r="C15" s="102"/>
      <c r="D15" s="102"/>
      <c r="E15" s="102"/>
      <c r="F15" s="102"/>
      <c r="G15" s="102"/>
      <c r="H15" s="102"/>
      <c r="I15" s="102"/>
      <c r="J15" s="102"/>
    </row>
    <row r="16" spans="1:10" ht="13.5" hidden="1">
      <c r="A16" s="102"/>
      <c r="B16" s="102"/>
      <c r="C16" s="102"/>
      <c r="D16" s="102"/>
      <c r="E16" s="102"/>
      <c r="F16" s="102"/>
      <c r="G16" s="102"/>
      <c r="H16" s="102"/>
      <c r="I16" s="102"/>
      <c r="J16" s="102"/>
    </row>
    <row r="17" spans="1:10" ht="19.5" customHeight="1">
      <c r="A17" s="113" t="s">
        <v>9</v>
      </c>
      <c r="B17" s="114"/>
      <c r="C17" s="114"/>
      <c r="D17" s="117" t="s">
        <v>71</v>
      </c>
      <c r="E17" s="118"/>
      <c r="F17" s="118"/>
      <c r="G17" s="118"/>
      <c r="H17" s="118"/>
      <c r="I17" s="118"/>
      <c r="J17" s="61" t="s">
        <v>72</v>
      </c>
    </row>
    <row r="18" spans="1:10" ht="39" customHeight="1">
      <c r="A18" s="115"/>
      <c r="B18" s="116"/>
      <c r="C18" s="116"/>
      <c r="D18" s="119"/>
      <c r="E18" s="119"/>
      <c r="F18" s="119"/>
      <c r="G18" s="119"/>
      <c r="H18" s="119"/>
      <c r="I18" s="119"/>
      <c r="J18" s="60"/>
    </row>
    <row r="19" spans="1:10" ht="39.75" customHeight="1">
      <c r="A19" s="103" t="s">
        <v>10</v>
      </c>
      <c r="B19" s="104"/>
      <c r="C19" s="105"/>
      <c r="D19" s="106"/>
      <c r="E19" s="107"/>
      <c r="F19" s="108"/>
      <c r="G19" s="109" t="s">
        <v>11</v>
      </c>
      <c r="H19" s="110"/>
      <c r="I19" s="111"/>
      <c r="J19" s="112"/>
    </row>
    <row r="20" spans="1:10" ht="81" customHeight="1">
      <c r="A20" s="75" t="s">
        <v>12</v>
      </c>
      <c r="B20" s="76"/>
      <c r="C20" s="77"/>
      <c r="D20" s="78"/>
      <c r="E20" s="79"/>
      <c r="F20" s="79"/>
      <c r="G20" s="79"/>
      <c r="H20" s="79"/>
      <c r="I20" s="79"/>
      <c r="J20" s="80"/>
    </row>
    <row r="21" spans="1:10" ht="33" customHeight="1">
      <c r="A21" s="75" t="s">
        <v>13</v>
      </c>
      <c r="B21" s="76"/>
      <c r="C21" s="77"/>
      <c r="D21" s="90"/>
      <c r="E21" s="91"/>
      <c r="F21" s="91"/>
      <c r="G21" s="91"/>
      <c r="H21" s="91"/>
      <c r="I21" s="91"/>
      <c r="J21" s="92"/>
    </row>
    <row r="22" spans="1:10" ht="63" customHeight="1">
      <c r="A22" s="62" t="s">
        <v>14</v>
      </c>
      <c r="B22" s="63"/>
      <c r="C22" s="64"/>
      <c r="D22" s="68"/>
      <c r="E22" s="96"/>
      <c r="F22" s="96"/>
      <c r="G22" s="96"/>
      <c r="H22" s="96"/>
      <c r="I22" s="96"/>
      <c r="J22" s="97"/>
    </row>
    <row r="23" spans="1:10" ht="63" customHeight="1">
      <c r="A23" s="93"/>
      <c r="B23" s="94"/>
      <c r="C23" s="95"/>
      <c r="D23" s="98"/>
      <c r="E23" s="99"/>
      <c r="F23" s="99"/>
      <c r="G23" s="99"/>
      <c r="H23" s="99"/>
      <c r="I23" s="99"/>
      <c r="J23" s="100"/>
    </row>
    <row r="24" spans="1:10" ht="90" customHeight="1">
      <c r="A24" s="75" t="s">
        <v>15</v>
      </c>
      <c r="B24" s="76"/>
      <c r="C24" s="77"/>
      <c r="D24" s="78"/>
      <c r="E24" s="79"/>
      <c r="F24" s="79"/>
      <c r="G24" s="79"/>
      <c r="H24" s="79"/>
      <c r="I24" s="79"/>
      <c r="J24" s="80"/>
    </row>
    <row r="25" spans="1:10" ht="33.75" customHeight="1">
      <c r="A25" s="81" t="s">
        <v>16</v>
      </c>
      <c r="B25" s="82"/>
      <c r="C25" s="83"/>
      <c r="D25" s="84" t="s">
        <v>17</v>
      </c>
      <c r="E25" s="85"/>
      <c r="F25" s="85"/>
      <c r="G25" s="85"/>
      <c r="H25" s="85"/>
      <c r="I25" s="85"/>
      <c r="J25" s="86"/>
    </row>
    <row r="26" spans="1:10" ht="66" customHeight="1">
      <c r="A26" s="75" t="s">
        <v>18</v>
      </c>
      <c r="B26" s="76"/>
      <c r="C26" s="77"/>
      <c r="D26" s="87"/>
      <c r="E26" s="76"/>
      <c r="F26" s="77"/>
      <c r="G26" s="87" t="s">
        <v>19</v>
      </c>
      <c r="H26" s="77"/>
      <c r="I26" s="88" t="s">
        <v>20</v>
      </c>
      <c r="J26" s="89"/>
    </row>
    <row r="27" spans="1:10" ht="70.5" customHeight="1">
      <c r="A27" s="62" t="s">
        <v>21</v>
      </c>
      <c r="B27" s="63"/>
      <c r="C27" s="64"/>
      <c r="D27" s="68"/>
      <c r="E27" s="69"/>
      <c r="F27" s="69"/>
      <c r="G27" s="69"/>
      <c r="H27" s="69"/>
      <c r="I27" s="69"/>
      <c r="J27" s="70"/>
    </row>
    <row r="28" spans="1:10" ht="70.5" customHeight="1" thickBot="1">
      <c r="A28" s="65"/>
      <c r="B28" s="66"/>
      <c r="C28" s="67"/>
      <c r="D28" s="71"/>
      <c r="E28" s="72"/>
      <c r="F28" s="72"/>
      <c r="G28" s="72"/>
      <c r="H28" s="72"/>
      <c r="I28" s="72"/>
      <c r="J28" s="73"/>
    </row>
    <row r="29" spans="1:10" ht="13.5">
      <c r="A29" s="74" t="s">
        <v>22</v>
      </c>
      <c r="B29" s="74"/>
      <c r="C29" s="74"/>
      <c r="D29" s="74"/>
      <c r="J29" s="8" t="s">
        <v>23</v>
      </c>
    </row>
  </sheetData>
  <sheetProtection/>
  <mergeCells count="37">
    <mergeCell ref="A3:J3"/>
    <mergeCell ref="A5:C5"/>
    <mergeCell ref="E7:F7"/>
    <mergeCell ref="G7:J7"/>
    <mergeCell ref="E8:F8"/>
    <mergeCell ref="G8:J8"/>
    <mergeCell ref="E9:F9"/>
    <mergeCell ref="G9:J9"/>
    <mergeCell ref="E10:F10"/>
    <mergeCell ref="G10:J10"/>
    <mergeCell ref="E11:F11"/>
    <mergeCell ref="G11:J11"/>
    <mergeCell ref="A13:J13"/>
    <mergeCell ref="A15:J16"/>
    <mergeCell ref="A19:C19"/>
    <mergeCell ref="D19:F19"/>
    <mergeCell ref="G19:H19"/>
    <mergeCell ref="I19:J19"/>
    <mergeCell ref="A17:C18"/>
    <mergeCell ref="D17:I18"/>
    <mergeCell ref="I26:J26"/>
    <mergeCell ref="A20:C20"/>
    <mergeCell ref="D20:J20"/>
    <mergeCell ref="A21:C21"/>
    <mergeCell ref="D21:J21"/>
    <mergeCell ref="A22:C23"/>
    <mergeCell ref="D22:J23"/>
    <mergeCell ref="A27:C28"/>
    <mergeCell ref="D27:J28"/>
    <mergeCell ref="A29:D29"/>
    <mergeCell ref="A24:C24"/>
    <mergeCell ref="D24:J24"/>
    <mergeCell ref="A25:C25"/>
    <mergeCell ref="D25:J25"/>
    <mergeCell ref="A26:C26"/>
    <mergeCell ref="D26:F26"/>
    <mergeCell ref="G26:H26"/>
  </mergeCells>
  <printOptions/>
  <pageMargins left="0.3937007874015748" right="0.3937007874015748" top="0.5905511811023623" bottom="0.3937007874015748"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O51"/>
  <sheetViews>
    <sheetView showGridLines="0" zoomScaleSheetLayoutView="100" workbookViewId="0" topLeftCell="A1">
      <selection activeCell="F10" sqref="F10:K10"/>
    </sheetView>
  </sheetViews>
  <sheetFormatPr defaultColWidth="9.00390625" defaultRowHeight="13.5"/>
  <cols>
    <col min="1" max="2" width="4.625" style="15" customWidth="1"/>
    <col min="3" max="3" width="16.00390625" style="15" customWidth="1"/>
    <col min="4" max="4" width="25.625" style="15" customWidth="1"/>
    <col min="5" max="5" width="3.625" style="15" customWidth="1"/>
    <col min="6" max="7" width="4.625" style="15" customWidth="1"/>
    <col min="8" max="10" width="14.625" style="15" customWidth="1"/>
    <col min="11" max="11" width="3.625" style="15" customWidth="1"/>
    <col min="12" max="12" width="8.75390625" style="15" customWidth="1"/>
    <col min="13" max="13" width="13.625" style="12" hidden="1" customWidth="1"/>
    <col min="14" max="14" width="21.00390625" style="12" hidden="1" customWidth="1"/>
    <col min="15" max="15" width="24.375" style="13" hidden="1" customWidth="1"/>
    <col min="16" max="16384" width="9.00390625" style="15" customWidth="1"/>
  </cols>
  <sheetData>
    <row r="1" spans="1:15" s="9" customFormat="1" ht="18" customHeight="1">
      <c r="A1" s="9" t="s">
        <v>24</v>
      </c>
      <c r="E1" s="10" t="s">
        <v>25</v>
      </c>
      <c r="F1" s="11"/>
      <c r="G1" s="10" t="s">
        <v>26</v>
      </c>
      <c r="M1" s="12"/>
      <c r="N1" s="12"/>
      <c r="O1" s="13"/>
    </row>
    <row r="2" spans="13:15" s="9" customFormat="1" ht="9" customHeight="1" thickBot="1">
      <c r="M2" s="12"/>
      <c r="N2" s="12"/>
      <c r="O2" s="13"/>
    </row>
    <row r="3" spans="1:11" ht="21.75" customHeight="1">
      <c r="A3" s="125" t="s">
        <v>27</v>
      </c>
      <c r="B3" s="126"/>
      <c r="C3" s="14" t="s">
        <v>28</v>
      </c>
      <c r="D3" s="127" t="s">
        <v>29</v>
      </c>
      <c r="E3" s="128"/>
      <c r="F3" s="129" t="s">
        <v>30</v>
      </c>
      <c r="G3" s="130"/>
      <c r="H3" s="130"/>
      <c r="I3" s="130"/>
      <c r="J3" s="130"/>
      <c r="K3" s="131"/>
    </row>
    <row r="4" spans="1:15" ht="21.75" customHeight="1">
      <c r="A4" s="132" t="s">
        <v>27</v>
      </c>
      <c r="B4" s="133"/>
      <c r="C4" s="16" t="s">
        <v>31</v>
      </c>
      <c r="D4" s="17">
        <f>D40</f>
      </c>
      <c r="E4" s="18" t="s">
        <v>32</v>
      </c>
      <c r="F4" s="138"/>
      <c r="G4" s="139"/>
      <c r="H4" s="139"/>
      <c r="I4" s="139"/>
      <c r="J4" s="139"/>
      <c r="K4" s="140"/>
      <c r="M4" s="19">
        <f>ROUNDDOWN(O4,-3)</f>
        <v>0</v>
      </c>
      <c r="N4" s="12" t="s">
        <v>33</v>
      </c>
      <c r="O4" s="13">
        <f>IF($D$43&lt;=200000,$D$43*1,200000)</f>
        <v>0</v>
      </c>
    </row>
    <row r="5" spans="1:15" ht="21.75" customHeight="1">
      <c r="A5" s="134"/>
      <c r="B5" s="135"/>
      <c r="C5" s="20" t="s">
        <v>34</v>
      </c>
      <c r="D5" s="21"/>
      <c r="E5" s="22" t="s">
        <v>32</v>
      </c>
      <c r="F5" s="141"/>
      <c r="G5" s="142"/>
      <c r="H5" s="142"/>
      <c r="I5" s="142"/>
      <c r="J5" s="142"/>
      <c r="K5" s="143"/>
      <c r="M5" s="19">
        <f>ROUNDDOWN(O5,-3)</f>
        <v>0</v>
      </c>
      <c r="N5" s="12" t="s">
        <v>35</v>
      </c>
      <c r="O5" s="13">
        <f>IF($D$43*0.7&lt;=500000,$D$43*0.7,500000)</f>
        <v>0</v>
      </c>
    </row>
    <row r="6" spans="1:15" ht="21.75" customHeight="1">
      <c r="A6" s="134"/>
      <c r="B6" s="135"/>
      <c r="C6" s="20"/>
      <c r="D6" s="23"/>
      <c r="E6" s="22" t="s">
        <v>32</v>
      </c>
      <c r="F6" s="144"/>
      <c r="G6" s="145"/>
      <c r="H6" s="145"/>
      <c r="I6" s="145"/>
      <c r="J6" s="145"/>
      <c r="K6" s="146"/>
      <c r="M6" s="19">
        <f>ROUNDDOWN(O6,-3)</f>
        <v>0</v>
      </c>
      <c r="N6" s="12" t="s">
        <v>36</v>
      </c>
      <c r="O6" s="13">
        <f>IF($D$43*0.6&lt;=800000,$D$43*0.6,800000)</f>
        <v>0</v>
      </c>
    </row>
    <row r="7" spans="1:15" ht="21.75" customHeight="1">
      <c r="A7" s="134"/>
      <c r="B7" s="135"/>
      <c r="C7" s="20"/>
      <c r="D7" s="23"/>
      <c r="E7" s="24" t="s">
        <v>32</v>
      </c>
      <c r="F7" s="147"/>
      <c r="G7" s="148"/>
      <c r="H7" s="148"/>
      <c r="I7" s="148"/>
      <c r="J7" s="148"/>
      <c r="K7" s="149"/>
      <c r="M7" s="19">
        <f>ROUNDDOWN(O7,-3)</f>
        <v>0</v>
      </c>
      <c r="N7" s="12" t="s">
        <v>37</v>
      </c>
      <c r="O7" s="13">
        <f>IF($D$43&lt;=2000000,$D$43*0.5,1000000)</f>
        <v>0</v>
      </c>
    </row>
    <row r="8" spans="1:15" ht="21.75" customHeight="1">
      <c r="A8" s="134"/>
      <c r="B8" s="135"/>
      <c r="C8" s="20"/>
      <c r="D8" s="23"/>
      <c r="E8" s="24" t="s">
        <v>32</v>
      </c>
      <c r="F8" s="144"/>
      <c r="G8" s="145"/>
      <c r="H8" s="145"/>
      <c r="I8" s="145"/>
      <c r="J8" s="145"/>
      <c r="K8" s="146"/>
      <c r="O8" s="19"/>
    </row>
    <row r="9" spans="1:11" ht="21.75" customHeight="1">
      <c r="A9" s="134"/>
      <c r="B9" s="135"/>
      <c r="C9" s="20"/>
      <c r="D9" s="23"/>
      <c r="E9" s="24" t="s">
        <v>32</v>
      </c>
      <c r="F9" s="144"/>
      <c r="G9" s="145"/>
      <c r="H9" s="145"/>
      <c r="I9" s="145"/>
      <c r="J9" s="145"/>
      <c r="K9" s="146"/>
    </row>
    <row r="10" spans="1:11" ht="21.75" customHeight="1">
      <c r="A10" s="134"/>
      <c r="B10" s="135"/>
      <c r="C10" s="20"/>
      <c r="D10" s="23"/>
      <c r="E10" s="24" t="s">
        <v>32</v>
      </c>
      <c r="F10" s="144"/>
      <c r="G10" s="145"/>
      <c r="H10" s="145"/>
      <c r="I10" s="145"/>
      <c r="J10" s="145"/>
      <c r="K10" s="146"/>
    </row>
    <row r="11" spans="1:11" ht="21.75" customHeight="1">
      <c r="A11" s="134"/>
      <c r="B11" s="135"/>
      <c r="C11" s="25"/>
      <c r="D11" s="26"/>
      <c r="E11" s="24" t="s">
        <v>32</v>
      </c>
      <c r="F11" s="150"/>
      <c r="G11" s="151"/>
      <c r="H11" s="151"/>
      <c r="I11" s="151"/>
      <c r="J11" s="151"/>
      <c r="K11" s="152"/>
    </row>
    <row r="12" spans="1:11" ht="21.75" customHeight="1" thickBot="1">
      <c r="A12" s="136"/>
      <c r="B12" s="137"/>
      <c r="C12" s="27" t="s">
        <v>38</v>
      </c>
      <c r="D12" s="28">
        <f>SUM(D4:D11)</f>
        <v>0</v>
      </c>
      <c r="E12" s="29" t="s">
        <v>32</v>
      </c>
      <c r="F12" s="153"/>
      <c r="G12" s="154"/>
      <c r="H12" s="154"/>
      <c r="I12" s="154"/>
      <c r="J12" s="154"/>
      <c r="K12" s="155"/>
    </row>
    <row r="13" spans="1:11" ht="21.75" customHeight="1" thickTop="1">
      <c r="A13" s="156"/>
      <c r="B13" s="157"/>
      <c r="C13" s="30" t="s">
        <v>28</v>
      </c>
      <c r="D13" s="158" t="s">
        <v>39</v>
      </c>
      <c r="E13" s="159"/>
      <c r="F13" s="158" t="s">
        <v>40</v>
      </c>
      <c r="G13" s="160"/>
      <c r="H13" s="160"/>
      <c r="I13" s="160"/>
      <c r="J13" s="160"/>
      <c r="K13" s="161"/>
    </row>
    <row r="14" spans="1:11" ht="21.75" customHeight="1">
      <c r="A14" s="162" t="s">
        <v>41</v>
      </c>
      <c r="B14" s="165" t="s">
        <v>42</v>
      </c>
      <c r="C14" s="31"/>
      <c r="D14" s="32"/>
      <c r="E14" s="18" t="s">
        <v>32</v>
      </c>
      <c r="F14" s="168"/>
      <c r="G14" s="169"/>
      <c r="H14" s="169"/>
      <c r="I14" s="169"/>
      <c r="J14" s="169"/>
      <c r="K14" s="170"/>
    </row>
    <row r="15" spans="1:11" ht="21.75" customHeight="1">
      <c r="A15" s="163"/>
      <c r="B15" s="166"/>
      <c r="C15" s="33"/>
      <c r="D15" s="21"/>
      <c r="E15" s="22" t="s">
        <v>32</v>
      </c>
      <c r="F15" s="141"/>
      <c r="G15" s="142"/>
      <c r="H15" s="142"/>
      <c r="I15" s="142"/>
      <c r="J15" s="142"/>
      <c r="K15" s="143"/>
    </row>
    <row r="16" spans="1:11" ht="21.75" customHeight="1">
      <c r="A16" s="163"/>
      <c r="B16" s="166"/>
      <c r="C16" s="33"/>
      <c r="D16" s="21"/>
      <c r="E16" s="22" t="s">
        <v>32</v>
      </c>
      <c r="F16" s="144"/>
      <c r="G16" s="145"/>
      <c r="H16" s="145"/>
      <c r="I16" s="145"/>
      <c r="J16" s="145"/>
      <c r="K16" s="146"/>
    </row>
    <row r="17" spans="1:11" ht="21.75" customHeight="1">
      <c r="A17" s="163"/>
      <c r="B17" s="166"/>
      <c r="C17" s="33"/>
      <c r="D17" s="23"/>
      <c r="E17" s="24" t="s">
        <v>32</v>
      </c>
      <c r="F17" s="144"/>
      <c r="G17" s="145"/>
      <c r="H17" s="145"/>
      <c r="I17" s="145"/>
      <c r="J17" s="145"/>
      <c r="K17" s="146"/>
    </row>
    <row r="18" spans="1:11" ht="21.75" customHeight="1">
      <c r="A18" s="163"/>
      <c r="B18" s="166"/>
      <c r="C18" s="33"/>
      <c r="D18" s="21"/>
      <c r="E18" s="24" t="s">
        <v>32</v>
      </c>
      <c r="F18" s="144"/>
      <c r="G18" s="145"/>
      <c r="H18" s="145"/>
      <c r="I18" s="145"/>
      <c r="J18" s="145"/>
      <c r="K18" s="146"/>
    </row>
    <row r="19" spans="1:11" ht="21.75" customHeight="1">
      <c r="A19" s="163"/>
      <c r="B19" s="166"/>
      <c r="C19" s="33"/>
      <c r="D19" s="21"/>
      <c r="E19" s="24" t="s">
        <v>32</v>
      </c>
      <c r="F19" s="144"/>
      <c r="G19" s="145"/>
      <c r="H19" s="145"/>
      <c r="I19" s="145"/>
      <c r="J19" s="145"/>
      <c r="K19" s="146"/>
    </row>
    <row r="20" spans="1:11" ht="21.75" customHeight="1">
      <c r="A20" s="163"/>
      <c r="B20" s="166"/>
      <c r="C20" s="33"/>
      <c r="D20" s="21"/>
      <c r="E20" s="24" t="s">
        <v>32</v>
      </c>
      <c r="F20" s="141"/>
      <c r="G20" s="142"/>
      <c r="H20" s="142"/>
      <c r="I20" s="142"/>
      <c r="J20" s="142"/>
      <c r="K20" s="143"/>
    </row>
    <row r="21" spans="1:11" ht="21.75" customHeight="1">
      <c r="A21" s="163"/>
      <c r="B21" s="166"/>
      <c r="C21" s="33"/>
      <c r="D21" s="21"/>
      <c r="E21" s="24" t="s">
        <v>32</v>
      </c>
      <c r="F21" s="144"/>
      <c r="G21" s="145"/>
      <c r="H21" s="145"/>
      <c r="I21" s="145"/>
      <c r="J21" s="145"/>
      <c r="K21" s="146"/>
    </row>
    <row r="22" spans="1:11" ht="21.75" customHeight="1">
      <c r="A22" s="163"/>
      <c r="B22" s="166"/>
      <c r="C22" s="33"/>
      <c r="D22" s="21"/>
      <c r="E22" s="24" t="s">
        <v>32</v>
      </c>
      <c r="F22" s="144"/>
      <c r="G22" s="145"/>
      <c r="H22" s="145"/>
      <c r="I22" s="145"/>
      <c r="J22" s="145"/>
      <c r="K22" s="146"/>
    </row>
    <row r="23" spans="1:11" ht="21.75" customHeight="1">
      <c r="A23" s="163"/>
      <c r="B23" s="166"/>
      <c r="C23" s="34"/>
      <c r="D23" s="26"/>
      <c r="E23" s="24" t="s">
        <v>32</v>
      </c>
      <c r="F23" s="171"/>
      <c r="G23" s="172"/>
      <c r="H23" s="172"/>
      <c r="I23" s="172"/>
      <c r="J23" s="172"/>
      <c r="K23" s="173"/>
    </row>
    <row r="24" spans="1:11" ht="21.75" customHeight="1">
      <c r="A24" s="163"/>
      <c r="B24" s="167"/>
      <c r="C24" s="35" t="s">
        <v>43</v>
      </c>
      <c r="D24" s="36">
        <f>SUM(D14:D23)</f>
        <v>0</v>
      </c>
      <c r="E24" s="37" t="s">
        <v>32</v>
      </c>
      <c r="F24" s="174"/>
      <c r="G24" s="175"/>
      <c r="H24" s="175"/>
      <c r="I24" s="175"/>
      <c r="J24" s="175"/>
      <c r="K24" s="176"/>
    </row>
    <row r="25" spans="1:11" ht="21.75" customHeight="1">
      <c r="A25" s="163"/>
      <c r="B25" s="166" t="s">
        <v>44</v>
      </c>
      <c r="C25" s="33" t="s">
        <v>45</v>
      </c>
      <c r="D25" s="32"/>
      <c r="E25" s="38" t="s">
        <v>32</v>
      </c>
      <c r="F25" s="138"/>
      <c r="G25" s="139"/>
      <c r="H25" s="139"/>
      <c r="I25" s="139"/>
      <c r="J25" s="139"/>
      <c r="K25" s="140"/>
    </row>
    <row r="26" spans="1:11" ht="21.75" customHeight="1">
      <c r="A26" s="163"/>
      <c r="B26" s="166"/>
      <c r="C26" s="39" t="s">
        <v>46</v>
      </c>
      <c r="D26" s="21"/>
      <c r="E26" s="24" t="s">
        <v>32</v>
      </c>
      <c r="F26" s="141"/>
      <c r="G26" s="142"/>
      <c r="H26" s="142"/>
      <c r="I26" s="142"/>
      <c r="J26" s="142"/>
      <c r="K26" s="143"/>
    </row>
    <row r="27" spans="1:11" ht="21.75" customHeight="1">
      <c r="A27" s="163"/>
      <c r="B27" s="166"/>
      <c r="C27" s="39" t="s">
        <v>47</v>
      </c>
      <c r="D27" s="21"/>
      <c r="E27" s="24" t="s">
        <v>32</v>
      </c>
      <c r="F27" s="144"/>
      <c r="G27" s="145"/>
      <c r="H27" s="145"/>
      <c r="I27" s="145"/>
      <c r="J27" s="145"/>
      <c r="K27" s="146"/>
    </row>
    <row r="28" spans="1:11" ht="21.75" customHeight="1">
      <c r="A28" s="163"/>
      <c r="B28" s="166"/>
      <c r="C28" s="39" t="s">
        <v>48</v>
      </c>
      <c r="D28" s="23"/>
      <c r="E28" s="24" t="s">
        <v>32</v>
      </c>
      <c r="F28" s="144"/>
      <c r="G28" s="145"/>
      <c r="H28" s="145"/>
      <c r="I28" s="145"/>
      <c r="J28" s="145"/>
      <c r="K28" s="146"/>
    </row>
    <row r="29" spans="1:11" ht="21.75" customHeight="1">
      <c r="A29" s="163"/>
      <c r="B29" s="166"/>
      <c r="C29" s="33" t="s">
        <v>49</v>
      </c>
      <c r="D29" s="21"/>
      <c r="E29" s="24" t="s">
        <v>32</v>
      </c>
      <c r="F29" s="144"/>
      <c r="G29" s="145"/>
      <c r="H29" s="145"/>
      <c r="I29" s="145"/>
      <c r="J29" s="145"/>
      <c r="K29" s="146"/>
    </row>
    <row r="30" spans="1:11" ht="21.75" customHeight="1">
      <c r="A30" s="163"/>
      <c r="B30" s="166"/>
      <c r="C30" s="33" t="s">
        <v>50</v>
      </c>
      <c r="D30" s="21"/>
      <c r="E30" s="24" t="s">
        <v>32</v>
      </c>
      <c r="F30" s="144"/>
      <c r="G30" s="145"/>
      <c r="H30" s="145"/>
      <c r="I30" s="145"/>
      <c r="J30" s="145"/>
      <c r="K30" s="146"/>
    </row>
    <row r="31" spans="1:11" ht="21.75" customHeight="1">
      <c r="A31" s="163"/>
      <c r="B31" s="166"/>
      <c r="C31" s="39" t="s">
        <v>51</v>
      </c>
      <c r="D31" s="21"/>
      <c r="E31" s="24" t="s">
        <v>32</v>
      </c>
      <c r="F31" s="141"/>
      <c r="G31" s="142"/>
      <c r="H31" s="142"/>
      <c r="I31" s="142"/>
      <c r="J31" s="142"/>
      <c r="K31" s="143"/>
    </row>
    <row r="32" spans="1:11" ht="21.75" customHeight="1">
      <c r="A32" s="163"/>
      <c r="B32" s="166"/>
      <c r="C32" s="39"/>
      <c r="D32" s="21"/>
      <c r="E32" s="24" t="s">
        <v>32</v>
      </c>
      <c r="F32" s="141"/>
      <c r="G32" s="142"/>
      <c r="H32" s="142"/>
      <c r="I32" s="142"/>
      <c r="J32" s="142"/>
      <c r="K32" s="143"/>
    </row>
    <row r="33" spans="1:11" ht="21.75" customHeight="1">
      <c r="A33" s="163"/>
      <c r="B33" s="166"/>
      <c r="C33" s="39"/>
      <c r="D33" s="21"/>
      <c r="E33" s="24" t="s">
        <v>32</v>
      </c>
      <c r="F33" s="141"/>
      <c r="G33" s="142"/>
      <c r="H33" s="142"/>
      <c r="I33" s="142"/>
      <c r="J33" s="142"/>
      <c r="K33" s="143"/>
    </row>
    <row r="34" spans="1:11" ht="21.75" customHeight="1">
      <c r="A34" s="163"/>
      <c r="B34" s="166"/>
      <c r="C34" s="39"/>
      <c r="D34" s="21"/>
      <c r="E34" s="24" t="s">
        <v>32</v>
      </c>
      <c r="F34" s="141"/>
      <c r="G34" s="142"/>
      <c r="H34" s="142"/>
      <c r="I34" s="142"/>
      <c r="J34" s="142"/>
      <c r="K34" s="143"/>
    </row>
    <row r="35" spans="1:11" ht="21.75" customHeight="1">
      <c r="A35" s="163"/>
      <c r="B35" s="166"/>
      <c r="C35" s="39"/>
      <c r="D35" s="40"/>
      <c r="E35" s="24" t="s">
        <v>32</v>
      </c>
      <c r="F35" s="141"/>
      <c r="G35" s="142"/>
      <c r="H35" s="142"/>
      <c r="I35" s="142"/>
      <c r="J35" s="142"/>
      <c r="K35" s="143"/>
    </row>
    <row r="36" spans="1:11" ht="21.75" customHeight="1">
      <c r="A36" s="163"/>
      <c r="B36" s="166"/>
      <c r="C36" s="41"/>
      <c r="D36" s="40"/>
      <c r="E36" s="24" t="s">
        <v>32</v>
      </c>
      <c r="F36" s="144"/>
      <c r="G36" s="145"/>
      <c r="H36" s="145"/>
      <c r="I36" s="145"/>
      <c r="J36" s="145"/>
      <c r="K36" s="146"/>
    </row>
    <row r="37" spans="1:11" ht="21.75" customHeight="1">
      <c r="A37" s="163"/>
      <c r="B37" s="166"/>
      <c r="C37" s="42" t="s">
        <v>52</v>
      </c>
      <c r="D37" s="43"/>
      <c r="E37" s="24" t="s">
        <v>32</v>
      </c>
      <c r="F37" s="144"/>
      <c r="G37" s="145"/>
      <c r="H37" s="145"/>
      <c r="I37" s="145"/>
      <c r="J37" s="145"/>
      <c r="K37" s="146"/>
    </row>
    <row r="38" spans="1:11" ht="21.75" customHeight="1">
      <c r="A38" s="163"/>
      <c r="B38" s="166"/>
      <c r="C38" s="35" t="s">
        <v>53</v>
      </c>
      <c r="D38" s="36">
        <f>SUM(D25:D37)</f>
        <v>0</v>
      </c>
      <c r="E38" s="37" t="s">
        <v>32</v>
      </c>
      <c r="F38" s="138"/>
      <c r="G38" s="139"/>
      <c r="H38" s="139"/>
      <c r="I38" s="139"/>
      <c r="J38" s="139"/>
      <c r="K38" s="140"/>
    </row>
    <row r="39" spans="1:11" ht="21.75" customHeight="1" thickBot="1">
      <c r="A39" s="164"/>
      <c r="B39" s="181" t="s">
        <v>54</v>
      </c>
      <c r="C39" s="181"/>
      <c r="D39" s="44">
        <f>D24+D38</f>
        <v>0</v>
      </c>
      <c r="E39" s="45" t="s">
        <v>32</v>
      </c>
      <c r="F39" s="182"/>
      <c r="G39" s="183"/>
      <c r="H39" s="183"/>
      <c r="I39" s="183"/>
      <c r="J39" s="183"/>
      <c r="K39" s="184"/>
    </row>
    <row r="40" spans="1:11" ht="12.75" customHeight="1">
      <c r="A40" s="185" t="s">
        <v>55</v>
      </c>
      <c r="B40" s="186"/>
      <c r="C40" s="187"/>
      <c r="D40" s="194">
        <f>IF(D43=0,"",MAX(M4:M7))</f>
      </c>
      <c r="E40" s="197" t="s">
        <v>32</v>
      </c>
      <c r="F40" s="200" t="s">
        <v>56</v>
      </c>
      <c r="G40" s="201"/>
      <c r="H40" s="202"/>
      <c r="I40" s="209">
        <f>D39</f>
        <v>0</v>
      </c>
      <c r="J40" s="210"/>
      <c r="K40" s="177" t="s">
        <v>32</v>
      </c>
    </row>
    <row r="41" spans="1:11" ht="12.75" customHeight="1">
      <c r="A41" s="188"/>
      <c r="B41" s="189"/>
      <c r="C41" s="190"/>
      <c r="D41" s="195"/>
      <c r="E41" s="198"/>
      <c r="F41" s="203"/>
      <c r="G41" s="204"/>
      <c r="H41" s="205"/>
      <c r="I41" s="211"/>
      <c r="J41" s="212"/>
      <c r="K41" s="178"/>
    </row>
    <row r="42" spans="1:11" ht="12.75" customHeight="1">
      <c r="A42" s="191"/>
      <c r="B42" s="192"/>
      <c r="C42" s="193"/>
      <c r="D42" s="196"/>
      <c r="E42" s="199"/>
      <c r="F42" s="206"/>
      <c r="G42" s="207"/>
      <c r="H42" s="208"/>
      <c r="I42" s="213"/>
      <c r="J42" s="214"/>
      <c r="K42" s="179"/>
    </row>
    <row r="43" spans="1:11" ht="12.75" customHeight="1">
      <c r="A43" s="235" t="s">
        <v>57</v>
      </c>
      <c r="B43" s="236"/>
      <c r="C43" s="237"/>
      <c r="D43" s="240"/>
      <c r="E43" s="243" t="s">
        <v>32</v>
      </c>
      <c r="F43" s="244" t="s">
        <v>58</v>
      </c>
      <c r="G43" s="225"/>
      <c r="H43" s="245"/>
      <c r="I43" s="248">
        <f>IF(D43=0,"",ROUND(D40/D43,3)*100)</f>
      </c>
      <c r="J43" s="249"/>
      <c r="K43" s="180" t="s">
        <v>59</v>
      </c>
    </row>
    <row r="44" spans="1:11" ht="12.75" customHeight="1">
      <c r="A44" s="238"/>
      <c r="B44" s="204"/>
      <c r="C44" s="205"/>
      <c r="D44" s="241"/>
      <c r="E44" s="198"/>
      <c r="F44" s="246"/>
      <c r="G44" s="189"/>
      <c r="H44" s="190"/>
      <c r="I44" s="250"/>
      <c r="J44" s="251"/>
      <c r="K44" s="178"/>
    </row>
    <row r="45" spans="1:11" ht="12.75" customHeight="1">
      <c r="A45" s="239"/>
      <c r="B45" s="207"/>
      <c r="C45" s="208"/>
      <c r="D45" s="242"/>
      <c r="E45" s="199"/>
      <c r="F45" s="247"/>
      <c r="G45" s="192"/>
      <c r="H45" s="193"/>
      <c r="I45" s="252"/>
      <c r="J45" s="253"/>
      <c r="K45" s="179"/>
    </row>
    <row r="46" spans="1:11" ht="19.5" customHeight="1">
      <c r="A46" s="215" t="s">
        <v>60</v>
      </c>
      <c r="B46" s="216"/>
      <c r="C46" s="217"/>
      <c r="D46" s="224" t="s">
        <v>61</v>
      </c>
      <c r="E46" s="225"/>
      <c r="F46" s="225"/>
      <c r="G46" s="225"/>
      <c r="H46" s="225"/>
      <c r="I46" s="225"/>
      <c r="J46" s="225"/>
      <c r="K46" s="226"/>
    </row>
    <row r="47" spans="1:11" ht="19.5" customHeight="1">
      <c r="A47" s="218"/>
      <c r="B47" s="219"/>
      <c r="C47" s="220"/>
      <c r="D47" s="227" t="s">
        <v>62</v>
      </c>
      <c r="E47" s="189"/>
      <c r="F47" s="189"/>
      <c r="G47" s="189"/>
      <c r="H47" s="189"/>
      <c r="I47" s="189"/>
      <c r="J47" s="189"/>
      <c r="K47" s="228"/>
    </row>
    <row r="48" spans="1:11" ht="19.5" customHeight="1">
      <c r="A48" s="218"/>
      <c r="B48" s="219"/>
      <c r="C48" s="220"/>
      <c r="D48" s="229" t="s">
        <v>63</v>
      </c>
      <c r="E48" s="230"/>
      <c r="F48" s="230"/>
      <c r="G48" s="230"/>
      <c r="H48" s="230"/>
      <c r="I48" s="230"/>
      <c r="J48" s="230"/>
      <c r="K48" s="231"/>
    </row>
    <row r="49" spans="1:11" ht="19.5" customHeight="1" thickBot="1">
      <c r="A49" s="221"/>
      <c r="B49" s="222"/>
      <c r="C49" s="223"/>
      <c r="D49" s="232" t="s">
        <v>64</v>
      </c>
      <c r="E49" s="233"/>
      <c r="F49" s="233"/>
      <c r="G49" s="233"/>
      <c r="H49" s="233"/>
      <c r="I49" s="233"/>
      <c r="J49" s="233"/>
      <c r="K49" s="234"/>
    </row>
    <row r="50" spans="1:11" ht="4.5" customHeight="1">
      <c r="A50" s="46"/>
      <c r="B50" s="46"/>
      <c r="C50" s="47"/>
      <c r="D50" s="46"/>
      <c r="E50" s="46"/>
      <c r="F50" s="46"/>
      <c r="G50" s="46"/>
      <c r="H50" s="46"/>
      <c r="I50" s="46"/>
      <c r="J50" s="46"/>
      <c r="K50" s="10"/>
    </row>
    <row r="51" spans="1:11" ht="14.25">
      <c r="A51" s="48" t="s">
        <v>65</v>
      </c>
      <c r="B51" s="10"/>
      <c r="C51" s="48"/>
      <c r="D51" s="48"/>
      <c r="E51" s="48"/>
      <c r="F51" s="48"/>
      <c r="G51" s="48"/>
      <c r="H51" s="48"/>
      <c r="I51" s="48"/>
      <c r="J51" s="48"/>
      <c r="K51" s="10"/>
    </row>
  </sheetData>
  <sheetProtection/>
  <mergeCells count="63">
    <mergeCell ref="A46:C49"/>
    <mergeCell ref="D46:K46"/>
    <mergeCell ref="D47:K47"/>
    <mergeCell ref="D48:K48"/>
    <mergeCell ref="D49:K49"/>
    <mergeCell ref="A43:C45"/>
    <mergeCell ref="D43:D45"/>
    <mergeCell ref="E43:E45"/>
    <mergeCell ref="F43:H45"/>
    <mergeCell ref="I43:J45"/>
    <mergeCell ref="K43:K45"/>
    <mergeCell ref="F37:K37"/>
    <mergeCell ref="F38:K38"/>
    <mergeCell ref="B39:C39"/>
    <mergeCell ref="F39:K39"/>
    <mergeCell ref="A40:C42"/>
    <mergeCell ref="D40:D42"/>
    <mergeCell ref="E40:E42"/>
    <mergeCell ref="F40:H42"/>
    <mergeCell ref="I40:J42"/>
    <mergeCell ref="K40:K42"/>
    <mergeCell ref="F31:K31"/>
    <mergeCell ref="F32:K32"/>
    <mergeCell ref="F33:K33"/>
    <mergeCell ref="F34:K34"/>
    <mergeCell ref="F35:K35"/>
    <mergeCell ref="F36:K36"/>
    <mergeCell ref="F22:K22"/>
    <mergeCell ref="F23:K23"/>
    <mergeCell ref="F24:K24"/>
    <mergeCell ref="B25:B38"/>
    <mergeCell ref="F25:K25"/>
    <mergeCell ref="F26:K26"/>
    <mergeCell ref="F27:K27"/>
    <mergeCell ref="F28:K28"/>
    <mergeCell ref="F29:K29"/>
    <mergeCell ref="F30:K30"/>
    <mergeCell ref="A14:A39"/>
    <mergeCell ref="B14:B24"/>
    <mergeCell ref="F14:K14"/>
    <mergeCell ref="F15:K15"/>
    <mergeCell ref="F16:K16"/>
    <mergeCell ref="F17:K17"/>
    <mergeCell ref="F18:K18"/>
    <mergeCell ref="F19:K19"/>
    <mergeCell ref="F20:K20"/>
    <mergeCell ref="F21:K21"/>
    <mergeCell ref="F10:K10"/>
    <mergeCell ref="F11:K11"/>
    <mergeCell ref="F12:K12"/>
    <mergeCell ref="A13:B13"/>
    <mergeCell ref="D13:E13"/>
    <mergeCell ref="F13:K13"/>
    <mergeCell ref="A3:B3"/>
    <mergeCell ref="D3:E3"/>
    <mergeCell ref="F3:K3"/>
    <mergeCell ref="A4:B12"/>
    <mergeCell ref="F4:K4"/>
    <mergeCell ref="F5:K5"/>
    <mergeCell ref="F6:K6"/>
    <mergeCell ref="F7:K7"/>
    <mergeCell ref="F8:K8"/>
    <mergeCell ref="F9:K9"/>
  </mergeCells>
  <printOptions horizontalCentered="1"/>
  <pageMargins left="0.4330708661417323" right="0.3937007874015748" top="0.5118110236220472"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9"/>
  <sheetViews>
    <sheetView showGridLines="0" zoomScalePageLayoutView="0" workbookViewId="0" topLeftCell="A1">
      <selection activeCell="E10" sqref="E10"/>
    </sheetView>
  </sheetViews>
  <sheetFormatPr defaultColWidth="21.875" defaultRowHeight="26.25" customHeight="1"/>
  <cols>
    <col min="1" max="1" width="6.50390625" style="49" customWidth="1"/>
    <col min="2" max="2" width="13.625" style="51" customWidth="1"/>
    <col min="3" max="3" width="25.625" style="49" customWidth="1"/>
    <col min="4" max="4" width="17.75390625" style="49" customWidth="1"/>
    <col min="5" max="5" width="13.375" style="49" customWidth="1"/>
    <col min="6" max="6" width="7.50390625" style="49" customWidth="1"/>
    <col min="7" max="8" width="21.25390625" style="12" hidden="1" customWidth="1"/>
    <col min="9" max="9" width="0.12890625" style="13" hidden="1" customWidth="1"/>
    <col min="10" max="16384" width="21.875" style="49" customWidth="1"/>
  </cols>
  <sheetData>
    <row r="1" spans="1:6" ht="40.5" customHeight="1">
      <c r="A1" s="254" t="s">
        <v>66</v>
      </c>
      <c r="B1" s="254"/>
      <c r="C1" s="254"/>
      <c r="D1" s="254"/>
      <c r="E1" s="254"/>
      <c r="F1" s="254"/>
    </row>
    <row r="2" ht="26.25" customHeight="1">
      <c r="A2" s="50" t="s">
        <v>67</v>
      </c>
    </row>
    <row r="3" ht="12" customHeight="1"/>
    <row r="4" spans="1:9" s="52" customFormat="1" ht="42.75" customHeight="1" thickBot="1">
      <c r="A4" s="255" t="s">
        <v>68</v>
      </c>
      <c r="B4" s="255"/>
      <c r="C4" s="255"/>
      <c r="D4" s="255"/>
      <c r="E4" s="255"/>
      <c r="F4" s="255"/>
      <c r="G4" s="19">
        <f>ROUNDDOWN(I4,-3)</f>
        <v>0</v>
      </c>
      <c r="H4" s="12" t="s">
        <v>33</v>
      </c>
      <c r="I4" s="13">
        <f>IF($B$5&lt;=200000,$B$5*1,200000)</f>
        <v>0</v>
      </c>
    </row>
    <row r="5" spans="2:9" ht="26.25" customHeight="1" thickBot="1">
      <c r="B5" s="53"/>
      <c r="G5" s="19">
        <f>ROUNDDOWN(I5,-3)</f>
        <v>0</v>
      </c>
      <c r="H5" s="12" t="s">
        <v>35</v>
      </c>
      <c r="I5" s="13">
        <f>IF($B$5*0.7&lt;=500000,$B$5*0.7,500000)</f>
        <v>0</v>
      </c>
    </row>
    <row r="6" spans="7:9" ht="26.25" customHeight="1">
      <c r="G6" s="19">
        <f>ROUNDDOWN(I6,-3)</f>
        <v>0</v>
      </c>
      <c r="H6" s="12" t="s">
        <v>36</v>
      </c>
      <c r="I6" s="13">
        <f>IF($B$5*0.6&lt;=800000,$B$5*0.6,800000)</f>
        <v>0</v>
      </c>
    </row>
    <row r="7" spans="1:9" ht="26.25" customHeight="1">
      <c r="A7" s="54" t="s">
        <v>69</v>
      </c>
      <c r="B7" s="55" t="s">
        <v>70</v>
      </c>
      <c r="G7" s="19">
        <f>ROUNDDOWN(I7,-3)</f>
        <v>0</v>
      </c>
      <c r="H7" s="12" t="s">
        <v>37</v>
      </c>
      <c r="I7" s="13">
        <f>IF($B$5&lt;=2000000,$B$5*0.5,1000000)</f>
        <v>0</v>
      </c>
    </row>
    <row r="8" spans="1:9" ht="26.25" customHeight="1">
      <c r="A8" s="54">
        <f>IF(B5=0,"","補助対象経費から選択される補助金の種別は")</f>
      </c>
      <c r="B8" s="56"/>
      <c r="C8" s="57"/>
      <c r="D8" s="57"/>
      <c r="E8" s="57"/>
      <c r="F8" s="57"/>
      <c r="I8" s="19"/>
    </row>
    <row r="9" spans="1:6" ht="26.25" customHeight="1">
      <c r="A9" s="57"/>
      <c r="B9" s="56"/>
      <c r="C9" s="58">
        <f>IF(B5=0,"",VLOOKUP(E9,G4:H7,2,0))</f>
      </c>
      <c r="D9" s="54">
        <f>IF(B5=0,"","で，補助申請額は")</f>
      </c>
      <c r="E9" s="59">
        <f>IF(B5=0,"",MAX(G4:G7))</f>
      </c>
      <c r="F9" s="55">
        <f>IF(B5=0,"","です。")</f>
      </c>
    </row>
  </sheetData>
  <sheetProtection/>
  <mergeCells count="2">
    <mergeCell ref="A1:F1"/>
    <mergeCell ref="A4:F4"/>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指宿市役所</dc:creator>
  <cp:keywords/>
  <dc:description/>
  <cp:lastModifiedBy>指宿市役所</cp:lastModifiedBy>
  <cp:lastPrinted>2010-11-05T06:47:01Z</cp:lastPrinted>
  <dcterms:created xsi:type="dcterms:W3CDTF">2010-01-14T05:58:05Z</dcterms:created>
  <dcterms:modified xsi:type="dcterms:W3CDTF">2010-11-09T02:25:01Z</dcterms:modified>
  <cp:category/>
  <cp:version/>
  <cp:contentType/>
  <cp:contentStatus/>
</cp:coreProperties>
</file>