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10.1.110.52\組織別フォルダ\11農政課\J5担い手支援（第１ガイド）\04新規就農・後継者育成（第２ガイド）\02認定新規就農者（第３ガイド）\様式関係\"/>
    </mc:Choice>
  </mc:AlternateContent>
  <xr:revisionPtr revIDLastSave="0" documentId="13_ncr:1_{417E8C76-AA0C-414B-88BB-744547D929C6}" xr6:coauthVersionLast="36" xr6:coauthVersionMax="36" xr10:uidLastSave="{00000000-0000-0000-0000-000000000000}"/>
  <bookViews>
    <workbookView xWindow="0" yWindow="0" windowWidth="15345" windowHeight="4665" xr2:uid="{00000000-000D-0000-FFFF-FFFF00000000}"/>
  </bookViews>
  <sheets>
    <sheet name="個人" sheetId="1" r:id="rId1"/>
    <sheet name="法人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4" i="1" l="1"/>
  <c r="G34" i="1"/>
  <c r="F25" i="1"/>
  <c r="H25" i="1" s="1"/>
  <c r="I25" i="1" s="1"/>
  <c r="F26" i="1"/>
  <c r="H26" i="1" s="1"/>
  <c r="I26" i="1" s="1"/>
  <c r="F27" i="1"/>
  <c r="H27" i="1" s="1"/>
  <c r="I27" i="1" s="1"/>
  <c r="F24" i="1"/>
  <c r="G16" i="1"/>
  <c r="B16" i="1"/>
  <c r="F7" i="1"/>
  <c r="H7" i="1" s="1"/>
  <c r="I7" i="1" s="1"/>
  <c r="F8" i="1"/>
  <c r="H8" i="1" s="1"/>
  <c r="I8" i="1" s="1"/>
  <c r="F9" i="1"/>
  <c r="H9" i="1" s="1"/>
  <c r="I9" i="1" s="1"/>
  <c r="F6" i="1"/>
  <c r="F16" i="1" s="1"/>
  <c r="F34" i="1" l="1"/>
  <c r="H6" i="1"/>
  <c r="H24" i="1"/>
  <c r="B37" i="3"/>
  <c r="G14" i="3"/>
  <c r="F14" i="3"/>
  <c r="B14" i="3"/>
  <c r="I24" i="1" l="1"/>
  <c r="H34" i="1"/>
  <c r="H36" i="1" s="1"/>
  <c r="I6" i="1"/>
  <c r="H16" i="1"/>
  <c r="H18" i="1" s="1"/>
  <c r="F37" i="3"/>
  <c r="H37" i="3"/>
  <c r="H39" i="3" s="1"/>
  <c r="H14" i="3"/>
  <c r="H16" i="3" s="1"/>
  <c r="B19" i="3" l="1"/>
  <c r="F19" i="3"/>
  <c r="G37" i="3"/>
  <c r="B42" i="3"/>
  <c r="F42" i="3"/>
</calcChain>
</file>

<file path=xl/sharedStrings.xml><?xml version="1.0" encoding="utf-8"?>
<sst xmlns="http://schemas.openxmlformats.org/spreadsheetml/2006/main" count="126" uniqueCount="40">
  <si>
    <t>（１）経営現況</t>
    <phoneticPr fontId="3"/>
  </si>
  <si>
    <t>作　　　　目</t>
    <rPh sb="0" eb="1">
      <t>サク</t>
    </rPh>
    <rPh sb="5" eb="6">
      <t>メ</t>
    </rPh>
    <phoneticPr fontId="3"/>
  </si>
  <si>
    <t>規　模</t>
  </si>
  <si>
    <t>単　収</t>
  </si>
  <si>
    <t>生産量</t>
  </si>
  <si>
    <t>単　価</t>
    <phoneticPr fontId="3"/>
  </si>
  <si>
    <t>粗生産額</t>
  </si>
  <si>
    <t>経営費</t>
  </si>
  <si>
    <t>農業所得</t>
  </si>
  <si>
    <t>所得率</t>
  </si>
  <si>
    <t>労　働　時　間</t>
  </si>
  <si>
    <t>（品　　目）</t>
  </si>
  <si>
    <t>㎏／10ａ</t>
    <phoneticPr fontId="3"/>
  </si>
  <si>
    <t>㎏</t>
  </si>
  <si>
    <t>円</t>
  </si>
  <si>
    <t>％</t>
  </si>
  <si>
    <t>家　族</t>
  </si>
  <si>
    <t>雇　用</t>
  </si>
  <si>
    <t>備　考</t>
    <phoneticPr fontId="3"/>
  </si>
  <si>
    <t>合計</t>
    <rPh sb="0" eb="2">
      <t>ゴウケイ</t>
    </rPh>
    <phoneticPr fontId="2"/>
  </si>
  <si>
    <t>雇用賃金(円）</t>
    <rPh sb="0" eb="2">
      <t>コヨウ</t>
    </rPh>
    <rPh sb="2" eb="4">
      <t>チンギン</t>
    </rPh>
    <rPh sb="5" eb="6">
      <t>エン</t>
    </rPh>
    <phoneticPr fontId="2"/>
  </si>
  <si>
    <t>差引農業所得</t>
    <rPh sb="0" eb="2">
      <t>サシヒキ</t>
    </rPh>
    <rPh sb="2" eb="4">
      <t>ノウギョウ</t>
    </rPh>
    <rPh sb="4" eb="6">
      <t>ショトク</t>
    </rPh>
    <phoneticPr fontId="2"/>
  </si>
  <si>
    <t>a、頭羽</t>
    <phoneticPr fontId="2"/>
  </si>
  <si>
    <t>役員数②</t>
    <rPh sb="0" eb="2">
      <t>ヤクイン</t>
    </rPh>
    <rPh sb="2" eb="3">
      <t>スウ</t>
    </rPh>
    <phoneticPr fontId="2"/>
  </si>
  <si>
    <t>名</t>
    <rPh sb="0" eb="1">
      <t>メイ</t>
    </rPh>
    <phoneticPr fontId="2"/>
  </si>
  <si>
    <t>役員報酬合計(円)③</t>
    <rPh sb="0" eb="2">
      <t>ヤクイン</t>
    </rPh>
    <rPh sb="2" eb="4">
      <t>ホウシュウ</t>
    </rPh>
    <rPh sb="4" eb="6">
      <t>ゴウケイ</t>
    </rPh>
    <rPh sb="7" eb="8">
      <t>エン</t>
    </rPh>
    <phoneticPr fontId="2"/>
  </si>
  <si>
    <t>経常利益(円)
①-③</t>
    <rPh sb="0" eb="2">
      <t>ケイジョウ</t>
    </rPh>
    <rPh sb="2" eb="4">
      <t>リエキ</t>
    </rPh>
    <rPh sb="5" eb="6">
      <t>エン</t>
    </rPh>
    <phoneticPr fontId="2"/>
  </si>
  <si>
    <t>(2)経営計画内容（Ｈ30年）</t>
    <rPh sb="3" eb="5">
      <t>ケイエイ</t>
    </rPh>
    <rPh sb="5" eb="7">
      <t>ケイカク</t>
    </rPh>
    <rPh sb="7" eb="9">
      <t>ナイヨウ</t>
    </rPh>
    <rPh sb="13" eb="14">
      <t>ネン</t>
    </rPh>
    <phoneticPr fontId="2"/>
  </si>
  <si>
    <t>役員報酬差引前収益(円)①</t>
    <rPh sb="0" eb="2">
      <t>ヤクイン</t>
    </rPh>
    <rPh sb="2" eb="4">
      <t>ホウシュウ</t>
    </rPh>
    <rPh sb="4" eb="6">
      <t>サシヒキ</t>
    </rPh>
    <rPh sb="6" eb="7">
      <t>マエ</t>
    </rPh>
    <rPh sb="7" eb="9">
      <t>シュウエキ</t>
    </rPh>
    <rPh sb="10" eb="11">
      <t>エン</t>
    </rPh>
    <phoneticPr fontId="2"/>
  </si>
  <si>
    <t>役員１人当たり利益(円）　①/②</t>
    <rPh sb="0" eb="2">
      <t>ヤクイン</t>
    </rPh>
    <rPh sb="3" eb="4">
      <t>ニン</t>
    </rPh>
    <rPh sb="4" eb="5">
      <t>ア</t>
    </rPh>
    <rPh sb="7" eb="9">
      <t>リエキ</t>
    </rPh>
    <rPh sb="10" eb="11">
      <t>エン</t>
    </rPh>
    <phoneticPr fontId="2"/>
  </si>
  <si>
    <t>農業所得算定基礎</t>
    <rPh sb="0" eb="2">
      <t>ノウギョウ</t>
    </rPh>
    <rPh sb="2" eb="4">
      <t>ショトク</t>
    </rPh>
    <rPh sb="4" eb="6">
      <t>サンテイ</t>
    </rPh>
    <rPh sb="6" eb="8">
      <t>キソ</t>
    </rPh>
    <phoneticPr fontId="2"/>
  </si>
  <si>
    <t>氏名</t>
    <rPh sb="0" eb="2">
      <t>シメイ</t>
    </rPh>
    <phoneticPr fontId="3"/>
  </si>
  <si>
    <t>法人名　</t>
    <rPh sb="0" eb="2">
      <t>ホウジン</t>
    </rPh>
    <rPh sb="2" eb="3">
      <t>メイ</t>
    </rPh>
    <phoneticPr fontId="3"/>
  </si>
  <si>
    <t>そらまめ</t>
    <phoneticPr fontId="2"/>
  </si>
  <si>
    <t>オクラ(トンネル）</t>
    <phoneticPr fontId="2"/>
  </si>
  <si>
    <t>オクラ(露地）</t>
    <rPh sb="4" eb="6">
      <t>ロジ</t>
    </rPh>
    <phoneticPr fontId="2"/>
  </si>
  <si>
    <t>キャベツ</t>
    <phoneticPr fontId="2"/>
  </si>
  <si>
    <t>指宿　太郎</t>
    <rPh sb="0" eb="2">
      <t>イブスキ</t>
    </rPh>
    <rPh sb="3" eb="5">
      <t>タロウ</t>
    </rPh>
    <phoneticPr fontId="2"/>
  </si>
  <si>
    <t>備　考</t>
    <rPh sb="0" eb="1">
      <t>ソナエ</t>
    </rPh>
    <rPh sb="2" eb="3">
      <t>コウ</t>
    </rPh>
    <phoneticPr fontId="2"/>
  </si>
  <si>
    <r>
      <t>(2)経営計画内容（</t>
    </r>
    <r>
      <rPr>
        <sz val="12"/>
        <rFont val="游ゴシック"/>
        <family val="1"/>
        <charset val="128"/>
      </rPr>
      <t>R</t>
    </r>
    <r>
      <rPr>
        <sz val="12"/>
        <rFont val="明朝体"/>
        <family val="1"/>
        <charset val="128"/>
      </rPr>
      <t>　　　　年）</t>
    </r>
    <rPh sb="3" eb="5">
      <t>ケイエイ</t>
    </rPh>
    <rPh sb="5" eb="7">
      <t>ケイカク</t>
    </rPh>
    <rPh sb="7" eb="9">
      <t>ナイヨウ</t>
    </rPh>
    <rPh sb="15" eb="1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</si>
</sst>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明朝体"/>
      <family val="1"/>
      <charset val="128"/>
    </font>
    <font>
      <sz val="12"/>
      <name val="明朝体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游ゴシック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38" fontId="0" fillId="0" borderId="0" xfId="1" applyFont="1" applyAlignment="1"/>
    <xf numFmtId="38" fontId="0" fillId="0" borderId="0" xfId="1" applyFont="1">
      <alignment vertical="center"/>
    </xf>
    <xf numFmtId="38" fontId="0" fillId="0" borderId="10" xfId="1" applyFon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0" xfId="1" applyFont="1" applyAlignment="1">
      <alignment vertical="center" shrinkToFit="1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center" vertical="center" shrinkToFit="1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6" xfId="1" applyFont="1" applyBorder="1" applyAlignment="1">
      <alignment vertical="center" shrinkToFit="1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vertical="center" shrinkToFit="1"/>
    </xf>
    <xf numFmtId="38" fontId="0" fillId="0" borderId="20" xfId="1" applyFont="1" applyBorder="1" applyAlignment="1">
      <alignment vertical="center" shrinkToFit="1"/>
    </xf>
    <xf numFmtId="38" fontId="0" fillId="0" borderId="21" xfId="1" applyFont="1" applyBorder="1" applyAlignment="1">
      <alignment horizontal="right" vertical="center"/>
    </xf>
    <xf numFmtId="38" fontId="0" fillId="0" borderId="22" xfId="1" applyFont="1" applyBorder="1" applyAlignment="1">
      <alignment vertical="center" shrinkToFit="1"/>
    </xf>
    <xf numFmtId="38" fontId="0" fillId="0" borderId="23" xfId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right" vertical="center"/>
    </xf>
    <xf numFmtId="176" fontId="0" fillId="0" borderId="11" xfId="1" applyNumberFormat="1" applyFont="1" applyBorder="1" applyAlignment="1">
      <alignment horizontal="right" vertical="center"/>
    </xf>
    <xf numFmtId="38" fontId="0" fillId="0" borderId="0" xfId="1" applyFont="1" applyBorder="1" applyAlignment="1">
      <alignment vertical="center" shrinkToFit="1"/>
    </xf>
    <xf numFmtId="38" fontId="0" fillId="0" borderId="0" xfId="1" applyFont="1" applyBorder="1" applyAlignment="1">
      <alignment horizontal="right" vertical="center"/>
    </xf>
    <xf numFmtId="38" fontId="0" fillId="0" borderId="2" xfId="1" applyFont="1" applyBorder="1" applyAlignment="1">
      <alignment vertical="center" shrinkToFit="1"/>
    </xf>
    <xf numFmtId="38" fontId="0" fillId="0" borderId="24" xfId="1" applyFont="1" applyBorder="1" applyAlignment="1">
      <alignment horizontal="right" vertical="center"/>
    </xf>
    <xf numFmtId="38" fontId="0" fillId="0" borderId="0" xfId="1" applyFont="1" applyBorder="1" applyAlignment="1">
      <alignment vertical="center" wrapText="1" shrinkToFit="1"/>
    </xf>
    <xf numFmtId="38" fontId="6" fillId="0" borderId="13" xfId="1" applyFont="1" applyBorder="1" applyAlignment="1">
      <alignment vertical="center" wrapText="1" shrinkToFit="1"/>
    </xf>
    <xf numFmtId="38" fontId="0" fillId="0" borderId="26" xfId="1" applyFont="1" applyBorder="1">
      <alignment vertical="center"/>
    </xf>
    <xf numFmtId="38" fontId="0" fillId="0" borderId="25" xfId="1" applyFont="1" applyBorder="1">
      <alignment vertical="center"/>
    </xf>
    <xf numFmtId="38" fontId="6" fillId="0" borderId="0" xfId="1" applyFont="1" applyBorder="1" applyAlignment="1">
      <alignment vertical="center" wrapText="1" shrinkToFit="1"/>
    </xf>
    <xf numFmtId="38" fontId="0" fillId="2" borderId="15" xfId="1" applyFont="1" applyFill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38" fontId="1" fillId="0" borderId="0" xfId="1" applyFont="1">
      <alignment vertical="center"/>
    </xf>
    <xf numFmtId="38" fontId="10" fillId="0" borderId="0" xfId="1" applyFont="1" applyAlignment="1"/>
    <xf numFmtId="38" fontId="10" fillId="0" borderId="0" xfId="1" applyFont="1">
      <alignment vertical="center"/>
    </xf>
    <xf numFmtId="38" fontId="8" fillId="0" borderId="2" xfId="1" applyFont="1" applyBorder="1" applyAlignment="1">
      <alignment horizontal="center" vertical="center" shrinkToFit="1"/>
    </xf>
    <xf numFmtId="38" fontId="8" fillId="0" borderId="3" xfId="1" applyFont="1" applyBorder="1" applyAlignment="1">
      <alignment horizontal="center" shrinkToFit="1"/>
    </xf>
    <xf numFmtId="38" fontId="8" fillId="0" borderId="4" xfId="1" applyFont="1" applyBorder="1" applyAlignment="1">
      <alignment horizontal="center" shrinkToFit="1"/>
    </xf>
    <xf numFmtId="38" fontId="8" fillId="0" borderId="7" xfId="1" applyFont="1" applyBorder="1" applyAlignment="1">
      <alignment horizontal="center" shrinkToFit="1"/>
    </xf>
    <xf numFmtId="38" fontId="8" fillId="0" borderId="8" xfId="1" applyFont="1" applyBorder="1" applyAlignment="1">
      <alignment horizontal="center" shrinkToFit="1"/>
    </xf>
    <xf numFmtId="38" fontId="8" fillId="0" borderId="9" xfId="1" applyFont="1" applyBorder="1" applyAlignment="1">
      <alignment horizontal="center" shrinkToFit="1"/>
    </xf>
    <xf numFmtId="38" fontId="0" fillId="0" borderId="13" xfId="1" applyFont="1" applyBorder="1" applyAlignment="1">
      <alignment horizontal="center" vertical="center" wrapText="1" shrinkToFit="1"/>
    </xf>
    <xf numFmtId="38" fontId="12" fillId="0" borderId="0" xfId="1" applyFont="1" applyAlignment="1">
      <alignment horizontal="center" vertical="center" shrinkToFit="1"/>
    </xf>
    <xf numFmtId="38" fontId="0" fillId="3" borderId="19" xfId="1" applyFont="1" applyFill="1" applyBorder="1" applyAlignment="1">
      <alignment horizontal="right" vertical="center"/>
    </xf>
    <xf numFmtId="38" fontId="0" fillId="0" borderId="13" xfId="1" applyFont="1" applyBorder="1" applyAlignment="1">
      <alignment horizontal="center" vertical="center" shrinkToFit="1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13" fillId="0" borderId="0" xfId="1" applyFont="1" applyAlignment="1"/>
    <xf numFmtId="38" fontId="0" fillId="0" borderId="28" xfId="1" applyFont="1" applyBorder="1" applyAlignment="1">
      <alignment vertical="center" shrinkToFit="1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 applyAlignment="1">
      <alignment vertical="center" shrinkToFit="1"/>
    </xf>
    <xf numFmtId="38" fontId="0" fillId="0" borderId="0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 applyAlignment="1">
      <alignment vertical="center" shrinkToFit="1"/>
    </xf>
    <xf numFmtId="38" fontId="0" fillId="0" borderId="1" xfId="1" applyFont="1" applyBorder="1">
      <alignment vertical="center"/>
    </xf>
    <xf numFmtId="38" fontId="0" fillId="0" borderId="34" xfId="1" applyFont="1" applyBorder="1">
      <alignment vertical="center"/>
    </xf>
    <xf numFmtId="38" fontId="14" fillId="0" borderId="0" xfId="1" applyFont="1" applyAlignment="1">
      <alignment vertical="center" shrinkToFit="1"/>
    </xf>
    <xf numFmtId="38" fontId="8" fillId="0" borderId="34" xfId="1" applyFont="1" applyBorder="1" applyAlignment="1">
      <alignment horizontal="center" shrinkToFit="1"/>
    </xf>
    <xf numFmtId="38" fontId="12" fillId="0" borderId="0" xfId="1" applyFont="1" applyAlignment="1">
      <alignment horizontal="center" vertical="center" shrinkToFit="1"/>
    </xf>
    <xf numFmtId="38" fontId="9" fillId="0" borderId="1" xfId="1" applyFont="1" applyBorder="1" applyAlignment="1">
      <alignment horizontal="left"/>
    </xf>
    <xf numFmtId="38" fontId="9" fillId="0" borderId="0" xfId="1" applyFont="1" applyAlignment="1">
      <alignment horizontal="left"/>
    </xf>
    <xf numFmtId="38" fontId="11" fillId="0" borderId="1" xfId="1" applyFont="1" applyBorder="1" applyAlignment="1">
      <alignment horizontal="left" vertical="center"/>
    </xf>
    <xf numFmtId="38" fontId="8" fillId="0" borderId="5" xfId="1" applyFont="1" applyBorder="1" applyAlignment="1">
      <alignment horizontal="center" shrinkToFit="1"/>
    </xf>
    <xf numFmtId="38" fontId="8" fillId="0" borderId="35" xfId="1" applyFont="1" applyBorder="1" applyAlignment="1">
      <alignment horizontal="center" shrinkToFit="1"/>
    </xf>
    <xf numFmtId="38" fontId="4" fillId="0" borderId="1" xfId="1" applyFont="1" applyBorder="1" applyAlignment="1">
      <alignment horizontal="left" vertical="center"/>
    </xf>
    <xf numFmtId="38" fontId="0" fillId="0" borderId="13" xfId="1" applyFont="1" applyBorder="1" applyAlignment="1">
      <alignment horizontal="center" vertical="center" shrinkToFit="1"/>
    </xf>
    <xf numFmtId="38" fontId="0" fillId="0" borderId="14" xfId="1" applyFont="1" applyBorder="1" applyAlignment="1">
      <alignment horizontal="center" vertical="center" shrinkToFit="1"/>
    </xf>
    <xf numFmtId="38" fontId="0" fillId="0" borderId="14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5" fillId="2" borderId="13" xfId="1" applyFont="1" applyFill="1" applyBorder="1" applyAlignment="1">
      <alignment horizontal="center" vertical="center" wrapText="1"/>
    </xf>
    <xf numFmtId="38" fontId="7" fillId="2" borderId="14" xfId="1" applyFont="1" applyFill="1" applyBorder="1" applyAlignment="1">
      <alignment horizontal="center" vertical="center"/>
    </xf>
    <xf numFmtId="38" fontId="8" fillId="0" borderId="24" xfId="1" applyFont="1" applyBorder="1" applyAlignment="1">
      <alignment horizontal="center" vertical="center" shrinkToFit="1"/>
    </xf>
    <xf numFmtId="38" fontId="8" fillId="0" borderId="27" xfId="1" applyFont="1" applyBorder="1" applyAlignment="1">
      <alignment horizontal="center" vertical="center" shrinkToFit="1"/>
    </xf>
    <xf numFmtId="38" fontId="8" fillId="0" borderId="6" xfId="1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266699</xdr:colOff>
      <xdr:row>4</xdr:row>
      <xdr:rowOff>180975</xdr:rowOff>
    </xdr:from>
    <xdr:to>
      <xdr:col>2</xdr:col>
      <xdr:colOff>28574</xdr:colOff>
      <xdr:row>9</xdr:row>
      <xdr:rowOff>123825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90649" y="1190625"/>
          <a:ext cx="371475" cy="1181100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10</xdr:row>
      <xdr:rowOff>66675</xdr:rowOff>
    </xdr:from>
    <xdr:to>
      <xdr:col>1</xdr:col>
      <xdr:colOff>428625</xdr:colOff>
      <xdr:row>13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2875" y="2562225"/>
          <a:ext cx="1409700" cy="8763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青年等就農計画認定申請書「現状」の「作付面積」と合わせる。</a:t>
          </a:r>
        </a:p>
      </xdr:txBody>
    </xdr:sp>
    <xdr:clientData/>
  </xdr:twoCellAnchor>
  <xdr:twoCellAnchor>
    <xdr:from>
      <xdr:col>1</xdr:col>
      <xdr:colOff>95250</xdr:colOff>
      <xdr:row>8</xdr:row>
      <xdr:rowOff>198507</xdr:rowOff>
    </xdr:from>
    <xdr:to>
      <xdr:col>1</xdr:col>
      <xdr:colOff>321100</xdr:colOff>
      <xdr:row>10</xdr:row>
      <xdr:rowOff>47626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endCxn id="2" idx="3"/>
        </xdr:cNvCxnSpPr>
      </xdr:nvCxnSpPr>
      <xdr:spPr>
        <a:xfrm flipV="1">
          <a:off x="1219200" y="2198757"/>
          <a:ext cx="225850" cy="3444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66675</xdr:rowOff>
    </xdr:from>
    <xdr:to>
      <xdr:col>6</xdr:col>
      <xdr:colOff>9525</xdr:colOff>
      <xdr:row>9</xdr:row>
      <xdr:rowOff>104775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90950" y="1076325"/>
          <a:ext cx="790575" cy="1276350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142875</xdr:colOff>
      <xdr:row>10</xdr:row>
      <xdr:rowOff>85725</xdr:rowOff>
    </xdr:from>
    <xdr:to>
      <xdr:col>5</xdr:col>
      <xdr:colOff>733425</xdr:colOff>
      <xdr:row>11</xdr:row>
      <xdr:rowOff>171450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48025" y="2581275"/>
          <a:ext cx="1276350" cy="3333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作物毎の売上げ</a:t>
          </a:r>
        </a:p>
      </xdr:txBody>
    </xdr:sp>
    <xdr:clientData/>
  </xdr:twoCellAnchor>
  <xdr:twoCellAnchor>
    <xdr:from>
      <xdr:col>5</xdr:col>
      <xdr:colOff>95250</xdr:colOff>
      <xdr:row>8</xdr:row>
      <xdr:rowOff>208033</xdr:rowOff>
    </xdr:from>
    <xdr:to>
      <xdr:col>5</xdr:col>
      <xdr:colOff>149650</xdr:colOff>
      <xdr:row>10</xdr:row>
      <xdr:rowOff>85725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stCxn id="7" idx="0"/>
        </xdr:cNvCxnSpPr>
      </xdr:nvCxnSpPr>
      <xdr:spPr>
        <a:xfrm flipV="1">
          <a:off x="3886200" y="2208283"/>
          <a:ext cx="54400" cy="3729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38099</xdr:colOff>
      <xdr:row>4</xdr:row>
      <xdr:rowOff>180975</xdr:rowOff>
    </xdr:from>
    <xdr:to>
      <xdr:col>4</xdr:col>
      <xdr:colOff>38100</xdr:colOff>
      <xdr:row>9</xdr:row>
      <xdr:rowOff>95250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457449" y="1190625"/>
          <a:ext cx="685801" cy="1152525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466725</xdr:colOff>
      <xdr:row>10</xdr:row>
      <xdr:rowOff>57150</xdr:rowOff>
    </xdr:from>
    <xdr:to>
      <xdr:col>4</xdr:col>
      <xdr:colOff>28575</xdr:colOff>
      <xdr:row>13</xdr:row>
      <xdr:rowOff>57150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590675" y="2552700"/>
          <a:ext cx="1543050" cy="7429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青年等就農計画認定申請書「現状」の「生産量」と合わせる。</a:t>
          </a:r>
        </a:p>
      </xdr:txBody>
    </xdr:sp>
    <xdr:clientData/>
  </xdr:twoCellAnchor>
  <xdr:twoCellAnchor>
    <xdr:from>
      <xdr:col>2</xdr:col>
      <xdr:colOff>495300</xdr:colOff>
      <xdr:row>8</xdr:row>
      <xdr:rowOff>174117</xdr:rowOff>
    </xdr:from>
    <xdr:to>
      <xdr:col>3</xdr:col>
      <xdr:colOff>138532</xdr:colOff>
      <xdr:row>10</xdr:row>
      <xdr:rowOff>66677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endCxn id="11" idx="3"/>
        </xdr:cNvCxnSpPr>
      </xdr:nvCxnSpPr>
      <xdr:spPr>
        <a:xfrm flipV="1">
          <a:off x="2228850" y="2174367"/>
          <a:ext cx="329032" cy="3878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4</xdr:row>
      <xdr:rowOff>57150</xdr:rowOff>
    </xdr:from>
    <xdr:to>
      <xdr:col>6</xdr:col>
      <xdr:colOff>800100</xdr:colOff>
      <xdr:row>9</xdr:row>
      <xdr:rowOff>95250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657725" y="1066800"/>
          <a:ext cx="714375" cy="1276350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</xdr:colOff>
      <xdr:row>10</xdr:row>
      <xdr:rowOff>57150</xdr:rowOff>
    </xdr:from>
    <xdr:to>
      <xdr:col>7</xdr:col>
      <xdr:colOff>276225</xdr:colOff>
      <xdr:row>11</xdr:row>
      <xdr:rowOff>152400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610100" y="2552700"/>
          <a:ext cx="1057275" cy="3429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作物毎の経費</a:t>
          </a:r>
        </a:p>
      </xdr:txBody>
    </xdr:sp>
    <xdr:clientData/>
  </xdr:twoCellAnchor>
  <xdr:twoCellAnchor>
    <xdr:from>
      <xdr:col>6</xdr:col>
      <xdr:colOff>152400</xdr:colOff>
      <xdr:row>8</xdr:row>
      <xdr:rowOff>155983</xdr:rowOff>
    </xdr:from>
    <xdr:to>
      <xdr:col>6</xdr:col>
      <xdr:colOff>190343</xdr:colOff>
      <xdr:row>10</xdr:row>
      <xdr:rowOff>57150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endCxn id="14" idx="3"/>
        </xdr:cNvCxnSpPr>
      </xdr:nvCxnSpPr>
      <xdr:spPr>
        <a:xfrm flipV="1">
          <a:off x="4724400" y="2156233"/>
          <a:ext cx="37943" cy="3964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457200</xdr:colOff>
      <xdr:row>11</xdr:row>
      <xdr:rowOff>19050</xdr:rowOff>
    </xdr:from>
    <xdr:to>
      <xdr:col>10</xdr:col>
      <xdr:colOff>304800</xdr:colOff>
      <xdr:row>12</xdr:row>
      <xdr:rowOff>114300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848350" y="2762250"/>
          <a:ext cx="1685925" cy="3429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粗生産額　－　経営費</a:t>
          </a:r>
        </a:p>
      </xdr:txBody>
    </xdr:sp>
    <xdr:clientData/>
  </xdr:twoCellAnchor>
  <xdr:twoCellAnchor>
    <xdr:from>
      <xdr:col>7</xdr:col>
      <xdr:colOff>38100</xdr:colOff>
      <xdr:row>4</xdr:row>
      <xdr:rowOff>47625</xdr:rowOff>
    </xdr:from>
    <xdr:to>
      <xdr:col>8</xdr:col>
      <xdr:colOff>28575</xdr:colOff>
      <xdr:row>9</xdr:row>
      <xdr:rowOff>85725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429250" y="1057275"/>
          <a:ext cx="695325" cy="1276350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631597</xdr:colOff>
      <xdr:row>8</xdr:row>
      <xdr:rowOff>146458</xdr:rowOff>
    </xdr:from>
    <xdr:to>
      <xdr:col>8</xdr:col>
      <xdr:colOff>28575</xdr:colOff>
      <xdr:row>11</xdr:row>
      <xdr:rowOff>19050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endCxn id="22" idx="5"/>
        </xdr:cNvCxnSpPr>
      </xdr:nvCxnSpPr>
      <xdr:spPr>
        <a:xfrm flipH="1" flipV="1">
          <a:off x="6022747" y="2146708"/>
          <a:ext cx="101828" cy="6155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4</xdr:row>
      <xdr:rowOff>114300</xdr:rowOff>
    </xdr:from>
    <xdr:to>
      <xdr:col>9</xdr:col>
      <xdr:colOff>133350</xdr:colOff>
      <xdr:row>9</xdr:row>
      <xdr:rowOff>152400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219825" y="1123950"/>
          <a:ext cx="695325" cy="1276350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0</xdr:row>
      <xdr:rowOff>180976</xdr:rowOff>
    </xdr:from>
    <xdr:to>
      <xdr:col>11</xdr:col>
      <xdr:colOff>0</xdr:colOff>
      <xdr:row>2</xdr:row>
      <xdr:rowOff>209550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6172200" y="180976"/>
          <a:ext cx="1504950" cy="542924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農業所得 </a:t>
          </a:r>
          <a:r>
            <a:rPr kumimoji="1" lang="en-US" altLang="ja-JP" sz="1100"/>
            <a:t>÷ </a:t>
          </a:r>
          <a:r>
            <a:rPr kumimoji="1" lang="ja-JP" altLang="en-US" sz="1100"/>
            <a:t>粗生産額 </a:t>
          </a:r>
          <a:r>
            <a:rPr kumimoji="1" lang="en-US" altLang="ja-JP" sz="1100"/>
            <a:t>× </a:t>
          </a:r>
          <a:r>
            <a:rPr kumimoji="1" lang="ja-JP" altLang="en-US" sz="1100"/>
            <a:t>１００</a:t>
          </a:r>
        </a:p>
      </xdr:txBody>
    </xdr:sp>
    <xdr:clientData/>
  </xdr:twoCellAnchor>
  <xdr:twoCellAnchor>
    <xdr:from>
      <xdr:col>8</xdr:col>
      <xdr:colOff>471488</xdr:colOff>
      <xdr:row>2</xdr:row>
      <xdr:rowOff>209550</xdr:rowOff>
    </xdr:from>
    <xdr:to>
      <xdr:col>9</xdr:col>
      <xdr:colOff>142875</xdr:colOff>
      <xdr:row>4</xdr:row>
      <xdr:rowOff>114300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stCxn id="28" idx="2"/>
          <a:endCxn id="25" idx="0"/>
        </xdr:cNvCxnSpPr>
      </xdr:nvCxnSpPr>
      <xdr:spPr>
        <a:xfrm flipH="1">
          <a:off x="6567488" y="723900"/>
          <a:ext cx="357187" cy="400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485775</xdr:colOff>
      <xdr:row>16</xdr:row>
      <xdr:rowOff>85725</xdr:rowOff>
    </xdr:from>
    <xdr:to>
      <xdr:col>11</xdr:col>
      <xdr:colOff>609600</xdr:colOff>
      <xdr:row>19</xdr:row>
      <xdr:rowOff>161925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581775" y="4067175"/>
          <a:ext cx="1704975" cy="7429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青年等就農計画認定申請書「現状」の「年間農業所得」と合わせる。</a:t>
          </a:r>
        </a:p>
      </xdr:txBody>
    </xdr:sp>
    <xdr:clientData/>
  </xdr:twoCellAnchor>
  <xdr:twoCellAnchor>
    <xdr:from>
      <xdr:col>8</xdr:col>
      <xdr:colOff>219075</xdr:colOff>
      <xdr:row>17</xdr:row>
      <xdr:rowOff>128588</xdr:rowOff>
    </xdr:from>
    <xdr:to>
      <xdr:col>8</xdr:col>
      <xdr:colOff>485775</xdr:colOff>
      <xdr:row>17</xdr:row>
      <xdr:rowOff>209550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>
          <a:stCxn id="45" idx="1"/>
          <a:endCxn id="50" idx="6"/>
        </xdr:cNvCxnSpPr>
      </xdr:nvCxnSpPr>
      <xdr:spPr>
        <a:xfrm flipH="1" flipV="1">
          <a:off x="6315075" y="4357688"/>
          <a:ext cx="266700" cy="809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561975</xdr:colOff>
      <xdr:row>16</xdr:row>
      <xdr:rowOff>209550</xdr:rowOff>
    </xdr:from>
    <xdr:to>
      <xdr:col>8</xdr:col>
      <xdr:colOff>219075</xdr:colOff>
      <xdr:row>18</xdr:row>
      <xdr:rowOff>47625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5133975" y="4191000"/>
          <a:ext cx="1181100" cy="333375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257175</xdr:colOff>
      <xdr:row>22</xdr:row>
      <xdr:rowOff>171450</xdr:rowOff>
    </xdr:from>
    <xdr:to>
      <xdr:col>2</xdr:col>
      <xdr:colOff>19050</xdr:colOff>
      <xdr:row>27</xdr:row>
      <xdr:rowOff>114300</xdr:rowOff>
    </xdr:to>
    <xdr:sp macro="" textlink="">
      <xdr:nvSpPr>
        <xdr:cNvPr id="54" name="円/楕円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381125" y="5429250"/>
          <a:ext cx="371475" cy="1181100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161925</xdr:colOff>
      <xdr:row>28</xdr:row>
      <xdr:rowOff>28575</xdr:rowOff>
    </xdr:from>
    <xdr:to>
      <xdr:col>1</xdr:col>
      <xdr:colOff>447675</xdr:colOff>
      <xdr:row>31</xdr:row>
      <xdr:rowOff>161925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61925" y="6772275"/>
          <a:ext cx="1409700" cy="8763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青年等就農計画認定申請書「目標」の「作付面積」と合わせる。</a:t>
          </a:r>
        </a:p>
      </xdr:txBody>
    </xdr:sp>
    <xdr:clientData/>
  </xdr:twoCellAnchor>
  <xdr:twoCellAnchor>
    <xdr:from>
      <xdr:col>0</xdr:col>
      <xdr:colOff>866775</xdr:colOff>
      <xdr:row>26</xdr:row>
      <xdr:rowOff>188982</xdr:rowOff>
    </xdr:from>
    <xdr:to>
      <xdr:col>1</xdr:col>
      <xdr:colOff>311576</xdr:colOff>
      <xdr:row>28</xdr:row>
      <xdr:rowOff>28575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>
          <a:stCxn id="55" idx="0"/>
          <a:endCxn id="54" idx="3"/>
        </xdr:cNvCxnSpPr>
      </xdr:nvCxnSpPr>
      <xdr:spPr>
        <a:xfrm flipV="1">
          <a:off x="866775" y="6437382"/>
          <a:ext cx="568751" cy="33489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38099</xdr:colOff>
      <xdr:row>22</xdr:row>
      <xdr:rowOff>171450</xdr:rowOff>
    </xdr:from>
    <xdr:to>
      <xdr:col>4</xdr:col>
      <xdr:colOff>38100</xdr:colOff>
      <xdr:row>27</xdr:row>
      <xdr:rowOff>85725</xdr:rowOff>
    </xdr:to>
    <xdr:sp macro="" textlink="">
      <xdr:nvSpPr>
        <xdr:cNvPr id="61" name="円/楕円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457449" y="5429250"/>
          <a:ext cx="685801" cy="1152525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28</xdr:row>
      <xdr:rowOff>9525</xdr:rowOff>
    </xdr:from>
    <xdr:to>
      <xdr:col>4</xdr:col>
      <xdr:colOff>209550</xdr:colOff>
      <xdr:row>31</xdr:row>
      <xdr:rowOff>9525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771650" y="6753225"/>
          <a:ext cx="1543050" cy="7429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青年等就農計画認定申請書「目標」の「生産量」と合わせる。</a:t>
          </a:r>
        </a:p>
      </xdr:txBody>
    </xdr:sp>
    <xdr:clientData/>
  </xdr:twoCellAnchor>
  <xdr:twoCellAnchor>
    <xdr:from>
      <xdr:col>3</xdr:col>
      <xdr:colOff>123825</xdr:colOff>
      <xdr:row>26</xdr:row>
      <xdr:rowOff>164592</xdr:rowOff>
    </xdr:from>
    <xdr:to>
      <xdr:col>3</xdr:col>
      <xdr:colOff>138532</xdr:colOff>
      <xdr:row>28</xdr:row>
      <xdr:rowOff>9525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CxnSpPr>
          <a:stCxn id="62" idx="0"/>
          <a:endCxn id="61" idx="3"/>
        </xdr:cNvCxnSpPr>
      </xdr:nvCxnSpPr>
      <xdr:spPr>
        <a:xfrm flipV="1">
          <a:off x="2543175" y="6412992"/>
          <a:ext cx="14707" cy="3402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31</xdr:row>
      <xdr:rowOff>28574</xdr:rowOff>
    </xdr:from>
    <xdr:to>
      <xdr:col>11</xdr:col>
      <xdr:colOff>304800</xdr:colOff>
      <xdr:row>34</xdr:row>
      <xdr:rowOff>209549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6153150" y="7515224"/>
          <a:ext cx="1828800" cy="9239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青年等就農計画認定申請書「目標」の「年間農業所得」と合わせる。</a:t>
          </a:r>
          <a:endParaRPr kumimoji="1" lang="en-US" altLang="ja-JP" sz="1100"/>
        </a:p>
        <a:p>
          <a:r>
            <a:rPr kumimoji="1" lang="ja-JP" altLang="en-US" sz="1100"/>
            <a:t>（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250</a:t>
          </a:r>
          <a:r>
            <a:rPr kumimoji="1" lang="ja-JP" altLang="en-US" sz="1100"/>
            <a:t>万円以上）</a:t>
          </a:r>
        </a:p>
      </xdr:txBody>
    </xdr:sp>
    <xdr:clientData/>
  </xdr:twoCellAnchor>
  <xdr:twoCellAnchor>
    <xdr:from>
      <xdr:col>7</xdr:col>
      <xdr:colOff>352425</xdr:colOff>
      <xdr:row>32</xdr:row>
      <xdr:rowOff>242887</xdr:rowOff>
    </xdr:from>
    <xdr:to>
      <xdr:col>8</xdr:col>
      <xdr:colOff>57150</xdr:colOff>
      <xdr:row>34</xdr:row>
      <xdr:rowOff>238125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CxnSpPr>
          <a:stCxn id="82" idx="0"/>
          <a:endCxn id="80" idx="1"/>
        </xdr:cNvCxnSpPr>
      </xdr:nvCxnSpPr>
      <xdr:spPr>
        <a:xfrm flipV="1">
          <a:off x="5743575" y="7977187"/>
          <a:ext cx="409575" cy="4905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34</xdr:row>
      <xdr:rowOff>238125</xdr:rowOff>
    </xdr:from>
    <xdr:to>
      <xdr:col>8</xdr:col>
      <xdr:colOff>238125</xdr:colOff>
      <xdr:row>36</xdr:row>
      <xdr:rowOff>76200</xdr:rowOff>
    </xdr:to>
    <xdr:sp macro="" textlink="">
      <xdr:nvSpPr>
        <xdr:cNvPr id="82" name="円/楕円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5153025" y="8467725"/>
          <a:ext cx="1181100" cy="333375"/>
        </a:xfrm>
        <a:prstGeom prst="ellipse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0</xdr:row>
      <xdr:rowOff>57150</xdr:rowOff>
    </xdr:from>
    <xdr:to>
      <xdr:col>2</xdr:col>
      <xdr:colOff>38100</xdr:colOff>
      <xdr:row>2</xdr:row>
      <xdr:rowOff>152400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76200" y="57150"/>
          <a:ext cx="1695450" cy="60960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topLeftCell="A19" workbookViewId="0">
      <selection activeCell="A22" sqref="A22"/>
    </sheetView>
  </sheetViews>
  <sheetFormatPr defaultRowHeight="13.5"/>
  <cols>
    <col min="1" max="1" width="14.75" style="5" bestFit="1" customWidth="1"/>
    <col min="2" max="2" width="8" style="2" bestFit="1" customWidth="1"/>
    <col min="3" max="5" width="9" style="2"/>
    <col min="6" max="6" width="10.25" style="2" bestFit="1" customWidth="1"/>
    <col min="7" max="7" width="10.75" style="2" customWidth="1"/>
    <col min="8" max="8" width="9.25" style="2" bestFit="1" customWidth="1"/>
    <col min="9" max="9" width="9" style="2"/>
    <col min="10" max="11" width="5.875" style="2" bestFit="1" customWidth="1"/>
    <col min="12" max="16384" width="9" style="2"/>
  </cols>
  <sheetData>
    <row r="1" spans="1:11" ht="20.25" customHeight="1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20.2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s="35" customFormat="1" ht="20.100000000000001" customHeight="1" thickBot="1">
      <c r="A3" s="62" t="s">
        <v>0</v>
      </c>
      <c r="B3" s="62"/>
      <c r="C3" s="34" t="s">
        <v>31</v>
      </c>
      <c r="D3" s="48" t="s">
        <v>37</v>
      </c>
      <c r="E3" s="34"/>
      <c r="F3" s="34"/>
      <c r="G3" s="34"/>
      <c r="H3" s="34"/>
      <c r="I3" s="34"/>
      <c r="J3" s="63"/>
      <c r="K3" s="63"/>
    </row>
    <row r="4" spans="1:11" s="33" customFormat="1" ht="20.100000000000001" customHeight="1">
      <c r="A4" s="36" t="s">
        <v>1</v>
      </c>
      <c r="B4" s="37" t="s">
        <v>2</v>
      </c>
      <c r="C4" s="38" t="s">
        <v>3</v>
      </c>
      <c r="D4" s="38" t="s">
        <v>4</v>
      </c>
      <c r="E4" s="38" t="s">
        <v>5</v>
      </c>
      <c r="F4" s="38" t="s">
        <v>6</v>
      </c>
      <c r="G4" s="38" t="s">
        <v>7</v>
      </c>
      <c r="H4" s="38" t="s">
        <v>8</v>
      </c>
      <c r="I4" s="38" t="s">
        <v>9</v>
      </c>
      <c r="J4" s="64" t="s">
        <v>10</v>
      </c>
      <c r="K4" s="65"/>
    </row>
    <row r="5" spans="1:11" s="33" customFormat="1" ht="20.100000000000001" customHeight="1" thickBot="1">
      <c r="A5" s="39" t="s">
        <v>11</v>
      </c>
      <c r="B5" s="40" t="s">
        <v>22</v>
      </c>
      <c r="C5" s="41" t="s">
        <v>12</v>
      </c>
      <c r="D5" s="41" t="s">
        <v>13</v>
      </c>
      <c r="E5" s="41" t="s">
        <v>14</v>
      </c>
      <c r="F5" s="41" t="s">
        <v>14</v>
      </c>
      <c r="G5" s="41" t="s">
        <v>14</v>
      </c>
      <c r="H5" s="41" t="s">
        <v>14</v>
      </c>
      <c r="I5" s="41" t="s">
        <v>15</v>
      </c>
      <c r="J5" s="41" t="s">
        <v>16</v>
      </c>
      <c r="K5" s="59" t="s">
        <v>17</v>
      </c>
    </row>
    <row r="6" spans="1:11" ht="20.100000000000001" customHeight="1">
      <c r="A6" s="10" t="s">
        <v>33</v>
      </c>
      <c r="B6" s="3">
        <v>26</v>
      </c>
      <c r="C6" s="3">
        <v>1364</v>
      </c>
      <c r="D6" s="3">
        <v>3500</v>
      </c>
      <c r="E6" s="3">
        <v>430</v>
      </c>
      <c r="F6" s="3">
        <f>D6*E6</f>
        <v>1505000</v>
      </c>
      <c r="G6" s="3">
        <v>1132385</v>
      </c>
      <c r="H6" s="3">
        <f>F6-G6</f>
        <v>372615</v>
      </c>
      <c r="I6" s="17">
        <f>H6/F6*100</f>
        <v>24.758471760797342</v>
      </c>
      <c r="J6" s="3"/>
      <c r="K6" s="11"/>
    </row>
    <row r="7" spans="1:11" ht="20.100000000000001" customHeight="1">
      <c r="A7" s="13" t="s">
        <v>34</v>
      </c>
      <c r="B7" s="4">
        <v>24</v>
      </c>
      <c r="C7" s="4">
        <v>1583</v>
      </c>
      <c r="D7" s="4">
        <v>3800</v>
      </c>
      <c r="E7" s="4">
        <v>500</v>
      </c>
      <c r="F7" s="4">
        <f t="shared" ref="F7:F9" si="0">D7*E7</f>
        <v>1900000</v>
      </c>
      <c r="G7" s="4">
        <v>1482000</v>
      </c>
      <c r="H7" s="4">
        <f t="shared" ref="H7:H9" si="1">F7-G7</f>
        <v>418000</v>
      </c>
      <c r="I7" s="18">
        <f t="shared" ref="I7:I9" si="2">H7/F7*100</f>
        <v>22</v>
      </c>
      <c r="J7" s="4"/>
      <c r="K7" s="14"/>
    </row>
    <row r="8" spans="1:11" ht="20.100000000000001" customHeight="1">
      <c r="A8" s="13" t="s">
        <v>35</v>
      </c>
      <c r="B8" s="4">
        <v>20</v>
      </c>
      <c r="C8" s="4">
        <v>1600</v>
      </c>
      <c r="D8" s="4">
        <v>3200</v>
      </c>
      <c r="E8" s="4">
        <v>479</v>
      </c>
      <c r="F8" s="4">
        <f t="shared" si="0"/>
        <v>1532800</v>
      </c>
      <c r="G8" s="4">
        <v>1052320</v>
      </c>
      <c r="H8" s="4">
        <f t="shared" si="1"/>
        <v>480480</v>
      </c>
      <c r="I8" s="18">
        <f t="shared" si="2"/>
        <v>31.346555323590813</v>
      </c>
      <c r="J8" s="4"/>
      <c r="K8" s="14"/>
    </row>
    <row r="9" spans="1:11" ht="20.100000000000001" customHeight="1">
      <c r="A9" s="13" t="s">
        <v>36</v>
      </c>
      <c r="B9" s="4">
        <v>400</v>
      </c>
      <c r="C9" s="4">
        <v>3250</v>
      </c>
      <c r="D9" s="4">
        <v>130000</v>
      </c>
      <c r="E9" s="4">
        <v>64</v>
      </c>
      <c r="F9" s="4">
        <f t="shared" si="0"/>
        <v>8320000</v>
      </c>
      <c r="G9" s="4">
        <v>6441095</v>
      </c>
      <c r="H9" s="4">
        <f t="shared" si="1"/>
        <v>1878905</v>
      </c>
      <c r="I9" s="18">
        <f t="shared" si="2"/>
        <v>22.582992788461539</v>
      </c>
      <c r="J9" s="4"/>
      <c r="K9" s="14"/>
    </row>
    <row r="10" spans="1:11" ht="20.100000000000001" customHeight="1">
      <c r="A10" s="13"/>
      <c r="B10" s="4"/>
      <c r="C10" s="4"/>
      <c r="D10" s="4"/>
      <c r="E10" s="4"/>
      <c r="F10" s="4"/>
      <c r="G10" s="4"/>
      <c r="H10" s="4"/>
      <c r="I10" s="4"/>
      <c r="J10" s="4"/>
      <c r="K10" s="14"/>
    </row>
    <row r="11" spans="1:11" ht="20.100000000000001" customHeight="1">
      <c r="A11" s="13"/>
      <c r="B11" s="4"/>
      <c r="C11" s="4"/>
      <c r="D11" s="4"/>
      <c r="E11" s="4"/>
      <c r="F11" s="4"/>
      <c r="G11" s="4"/>
      <c r="H11" s="4"/>
      <c r="I11" s="4"/>
      <c r="J11" s="4"/>
      <c r="K11" s="14"/>
    </row>
    <row r="12" spans="1:11" ht="20.100000000000001" customHeight="1">
      <c r="A12" s="13"/>
      <c r="B12" s="4"/>
      <c r="C12" s="4"/>
      <c r="D12" s="4"/>
      <c r="E12" s="4"/>
      <c r="F12" s="4"/>
      <c r="G12" s="4"/>
      <c r="H12" s="4"/>
      <c r="I12" s="4"/>
      <c r="J12" s="4"/>
      <c r="K12" s="14"/>
    </row>
    <row r="13" spans="1:11" ht="20.100000000000001" customHeight="1">
      <c r="A13" s="13"/>
      <c r="B13" s="4"/>
      <c r="C13" s="4"/>
      <c r="D13" s="4"/>
      <c r="E13" s="4"/>
      <c r="F13" s="4"/>
      <c r="G13" s="4"/>
      <c r="H13" s="4"/>
      <c r="I13" s="4"/>
      <c r="J13" s="4"/>
      <c r="K13" s="14"/>
    </row>
    <row r="14" spans="1:11" ht="20.100000000000001" customHeight="1">
      <c r="A14" s="13"/>
      <c r="B14" s="4"/>
      <c r="C14" s="4"/>
      <c r="D14" s="4"/>
      <c r="E14" s="4"/>
      <c r="F14" s="4"/>
      <c r="G14" s="4"/>
      <c r="H14" s="4"/>
      <c r="I14" s="4"/>
      <c r="J14" s="4"/>
      <c r="K14" s="14"/>
    </row>
    <row r="15" spans="1:11" ht="20.100000000000001" customHeight="1" thickBot="1">
      <c r="A15" s="15"/>
      <c r="B15" s="6"/>
      <c r="C15" s="6"/>
      <c r="D15" s="6"/>
      <c r="E15" s="6"/>
      <c r="F15" s="6"/>
      <c r="G15" s="6"/>
      <c r="H15" s="6"/>
      <c r="I15" s="6"/>
      <c r="J15" s="6"/>
      <c r="K15" s="16"/>
    </row>
    <row r="16" spans="1:11" ht="20.100000000000001" customHeight="1" thickBot="1">
      <c r="A16" s="45" t="s">
        <v>19</v>
      </c>
      <c r="B16" s="46">
        <f>SUM(B6:B9)</f>
        <v>470</v>
      </c>
      <c r="C16" s="46"/>
      <c r="D16" s="46"/>
      <c r="E16" s="46"/>
      <c r="F16" s="46">
        <f>SUM(F6:F9)</f>
        <v>13257800</v>
      </c>
      <c r="G16" s="46">
        <f t="shared" ref="G16:H16" si="3">SUM(G6:G9)</f>
        <v>10107800</v>
      </c>
      <c r="H16" s="46">
        <f t="shared" si="3"/>
        <v>3150000</v>
      </c>
      <c r="I16" s="46"/>
      <c r="J16" s="46"/>
      <c r="K16" s="47"/>
    </row>
    <row r="17" spans="1:11" ht="20.100000000000001" customHeight="1">
      <c r="G17" s="10" t="s">
        <v>20</v>
      </c>
      <c r="H17" s="11">
        <v>250000</v>
      </c>
    </row>
    <row r="18" spans="1:11" ht="20.100000000000001" customHeight="1" thickBot="1">
      <c r="G18" s="12" t="s">
        <v>21</v>
      </c>
      <c r="H18" s="44">
        <f>H16-H17</f>
        <v>2900000</v>
      </c>
    </row>
    <row r="21" spans="1:11" ht="20.25" thickBot="1">
      <c r="A21" s="61" t="s">
        <v>39</v>
      </c>
      <c r="B21" s="61"/>
      <c r="C21" s="61"/>
      <c r="D21" s="1"/>
      <c r="E21" s="1"/>
      <c r="F21" s="1"/>
      <c r="G21" s="1"/>
      <c r="H21" s="1"/>
      <c r="I21" s="1"/>
      <c r="J21" s="66"/>
      <c r="K21" s="66"/>
    </row>
    <row r="22" spans="1:11" s="33" customFormat="1" ht="20.100000000000001" customHeight="1">
      <c r="A22" s="36" t="s">
        <v>1</v>
      </c>
      <c r="B22" s="37" t="s">
        <v>2</v>
      </c>
      <c r="C22" s="38" t="s">
        <v>3</v>
      </c>
      <c r="D22" s="38" t="s">
        <v>4</v>
      </c>
      <c r="E22" s="38" t="s">
        <v>5</v>
      </c>
      <c r="F22" s="38" t="s">
        <v>6</v>
      </c>
      <c r="G22" s="38" t="s">
        <v>7</v>
      </c>
      <c r="H22" s="38" t="s">
        <v>8</v>
      </c>
      <c r="I22" s="38" t="s">
        <v>9</v>
      </c>
      <c r="J22" s="64" t="s">
        <v>10</v>
      </c>
      <c r="K22" s="65"/>
    </row>
    <row r="23" spans="1:11" s="33" customFormat="1" ht="20.100000000000001" customHeight="1" thickBot="1">
      <c r="A23" s="39" t="s">
        <v>11</v>
      </c>
      <c r="B23" s="40" t="s">
        <v>22</v>
      </c>
      <c r="C23" s="41" t="s">
        <v>12</v>
      </c>
      <c r="D23" s="41" t="s">
        <v>13</v>
      </c>
      <c r="E23" s="41" t="s">
        <v>14</v>
      </c>
      <c r="F23" s="41" t="s">
        <v>14</v>
      </c>
      <c r="G23" s="41" t="s">
        <v>14</v>
      </c>
      <c r="H23" s="41" t="s">
        <v>14</v>
      </c>
      <c r="I23" s="41" t="s">
        <v>15</v>
      </c>
      <c r="J23" s="41" t="s">
        <v>16</v>
      </c>
      <c r="K23" s="59" t="s">
        <v>17</v>
      </c>
    </row>
    <row r="24" spans="1:11" ht="20.100000000000001" customHeight="1">
      <c r="A24" s="10" t="s">
        <v>33</v>
      </c>
      <c r="B24" s="3">
        <v>10</v>
      </c>
      <c r="C24" s="3">
        <v>1800</v>
      </c>
      <c r="D24" s="3">
        <v>1800</v>
      </c>
      <c r="E24" s="3">
        <v>430</v>
      </c>
      <c r="F24" s="3">
        <f>D24*E24</f>
        <v>774000</v>
      </c>
      <c r="G24" s="3">
        <v>582822</v>
      </c>
      <c r="H24" s="3">
        <f>F24-G24</f>
        <v>191178</v>
      </c>
      <c r="I24" s="17">
        <f>H24/F24*100</f>
        <v>24.7</v>
      </c>
      <c r="J24" s="3"/>
      <c r="K24" s="11"/>
    </row>
    <row r="25" spans="1:11" ht="20.100000000000001" customHeight="1">
      <c r="A25" s="13" t="s">
        <v>34</v>
      </c>
      <c r="B25" s="4">
        <v>40</v>
      </c>
      <c r="C25" s="4">
        <v>1600</v>
      </c>
      <c r="D25" s="4">
        <v>6400</v>
      </c>
      <c r="E25" s="4">
        <v>500</v>
      </c>
      <c r="F25" s="4">
        <f t="shared" ref="F25:F27" si="4">D25*E25</f>
        <v>3200000</v>
      </c>
      <c r="G25" s="4">
        <v>2496000</v>
      </c>
      <c r="H25" s="4">
        <f t="shared" ref="H25:H27" si="5">F25-G25</f>
        <v>704000</v>
      </c>
      <c r="I25" s="18">
        <f t="shared" ref="I25:I27" si="6">H25/F25*100</f>
        <v>22</v>
      </c>
      <c r="J25" s="4"/>
      <c r="K25" s="14"/>
    </row>
    <row r="26" spans="1:11" ht="20.100000000000001" customHeight="1">
      <c r="A26" s="13" t="s">
        <v>35</v>
      </c>
      <c r="B26" s="4">
        <v>20</v>
      </c>
      <c r="C26" s="4">
        <v>1600</v>
      </c>
      <c r="D26" s="4">
        <v>3200</v>
      </c>
      <c r="E26" s="4">
        <v>479</v>
      </c>
      <c r="F26" s="4">
        <f t="shared" si="4"/>
        <v>1532800</v>
      </c>
      <c r="G26" s="4">
        <v>1053033</v>
      </c>
      <c r="H26" s="4">
        <f t="shared" si="5"/>
        <v>479767</v>
      </c>
      <c r="I26" s="18">
        <f t="shared" si="6"/>
        <v>31.300039144050107</v>
      </c>
      <c r="J26" s="4"/>
      <c r="K26" s="14"/>
    </row>
    <row r="27" spans="1:11" ht="20.100000000000001" customHeight="1">
      <c r="A27" s="13" t="s">
        <v>36</v>
      </c>
      <c r="B27" s="4">
        <v>600</v>
      </c>
      <c r="C27" s="4">
        <v>3500</v>
      </c>
      <c r="D27" s="4">
        <v>210000</v>
      </c>
      <c r="E27" s="4">
        <v>64</v>
      </c>
      <c r="F27" s="4">
        <f t="shared" si="4"/>
        <v>13440000</v>
      </c>
      <c r="G27" s="4">
        <v>10416000</v>
      </c>
      <c r="H27" s="4">
        <f t="shared" si="5"/>
        <v>3024000</v>
      </c>
      <c r="I27" s="18">
        <f t="shared" si="6"/>
        <v>22.5</v>
      </c>
      <c r="J27" s="4"/>
      <c r="K27" s="14"/>
    </row>
    <row r="28" spans="1:11" ht="20.100000000000001" customHeight="1">
      <c r="A28" s="13"/>
      <c r="B28" s="4"/>
      <c r="C28" s="4"/>
      <c r="D28" s="4"/>
      <c r="E28" s="4"/>
      <c r="F28" s="4"/>
      <c r="G28" s="4"/>
      <c r="H28" s="4"/>
      <c r="I28" s="4"/>
      <c r="J28" s="4"/>
      <c r="K28" s="14"/>
    </row>
    <row r="29" spans="1:11" ht="20.100000000000001" customHeight="1">
      <c r="A29" s="13"/>
      <c r="B29" s="4"/>
      <c r="C29" s="4"/>
      <c r="D29" s="4"/>
      <c r="E29" s="4"/>
      <c r="F29" s="4"/>
      <c r="G29" s="4"/>
      <c r="H29" s="4"/>
      <c r="I29" s="4"/>
      <c r="J29" s="4"/>
      <c r="K29" s="14"/>
    </row>
    <row r="30" spans="1:11" ht="20.100000000000001" customHeight="1">
      <c r="A30" s="13"/>
      <c r="B30" s="4"/>
      <c r="C30" s="4"/>
      <c r="D30" s="4"/>
      <c r="E30" s="4"/>
      <c r="F30" s="4"/>
      <c r="G30" s="4"/>
      <c r="H30" s="4"/>
      <c r="I30" s="4"/>
      <c r="J30" s="4"/>
      <c r="K30" s="14"/>
    </row>
    <row r="31" spans="1:11" ht="20.100000000000001" customHeight="1">
      <c r="A31" s="13"/>
      <c r="B31" s="4"/>
      <c r="C31" s="4"/>
      <c r="D31" s="4"/>
      <c r="E31" s="4"/>
      <c r="F31" s="4"/>
      <c r="G31" s="4"/>
      <c r="H31" s="4"/>
      <c r="I31" s="4"/>
      <c r="J31" s="4"/>
      <c r="K31" s="14"/>
    </row>
    <row r="32" spans="1:11" ht="20.100000000000001" customHeight="1">
      <c r="A32" s="13"/>
      <c r="B32" s="4"/>
      <c r="C32" s="4"/>
      <c r="D32" s="4"/>
      <c r="E32" s="4"/>
      <c r="F32" s="4"/>
      <c r="G32" s="4"/>
      <c r="H32" s="4"/>
      <c r="I32" s="4"/>
      <c r="J32" s="4"/>
      <c r="K32" s="14"/>
    </row>
    <row r="33" spans="1:11" ht="20.100000000000001" customHeight="1" thickBot="1">
      <c r="A33" s="15"/>
      <c r="B33" s="6"/>
      <c r="C33" s="6"/>
      <c r="D33" s="6"/>
      <c r="E33" s="6"/>
      <c r="F33" s="6"/>
      <c r="G33" s="6"/>
      <c r="H33" s="6"/>
      <c r="I33" s="6"/>
      <c r="J33" s="6"/>
      <c r="K33" s="16"/>
    </row>
    <row r="34" spans="1:11" ht="20.100000000000001" customHeight="1" thickBot="1">
      <c r="A34" s="45" t="s">
        <v>19</v>
      </c>
      <c r="B34" s="46">
        <f>SUM(B24:B27)</f>
        <v>670</v>
      </c>
      <c r="C34" s="46"/>
      <c r="D34" s="46"/>
      <c r="E34" s="46"/>
      <c r="F34" s="46">
        <f>SUM(F24:F27)</f>
        <v>18946800</v>
      </c>
      <c r="G34" s="46">
        <f t="shared" ref="G34:H34" si="7">SUM(G24:G27)</f>
        <v>14547855</v>
      </c>
      <c r="H34" s="46">
        <f t="shared" si="7"/>
        <v>4398945</v>
      </c>
      <c r="I34" s="46"/>
      <c r="J34" s="46"/>
      <c r="K34" s="47"/>
    </row>
    <row r="35" spans="1:11" ht="20.100000000000001" customHeight="1">
      <c r="G35" s="10" t="s">
        <v>20</v>
      </c>
      <c r="H35" s="11">
        <v>500000</v>
      </c>
    </row>
    <row r="36" spans="1:11" ht="20.100000000000001" customHeight="1" thickBot="1">
      <c r="G36" s="12" t="s">
        <v>21</v>
      </c>
      <c r="H36" s="44">
        <f>H34-H35</f>
        <v>3898945</v>
      </c>
    </row>
    <row r="38" spans="1:11" ht="14.25" thickBot="1">
      <c r="A38" s="58" t="s">
        <v>38</v>
      </c>
    </row>
    <row r="39" spans="1:11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1"/>
    </row>
    <row r="40" spans="1:11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4"/>
    </row>
    <row r="41" spans="1:11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4"/>
    </row>
    <row r="42" spans="1:11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4"/>
    </row>
    <row r="43" spans="1:11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4"/>
    </row>
    <row r="44" spans="1:11" ht="14.25" thickBot="1">
      <c r="A44" s="55"/>
      <c r="B44" s="56"/>
      <c r="C44" s="56"/>
      <c r="D44" s="56"/>
      <c r="E44" s="56"/>
      <c r="F44" s="56"/>
      <c r="G44" s="56"/>
      <c r="H44" s="56"/>
      <c r="I44" s="56"/>
      <c r="J44" s="56"/>
      <c r="K44" s="57"/>
    </row>
  </sheetData>
  <mergeCells count="7">
    <mergeCell ref="J22:K22"/>
    <mergeCell ref="A1:K1"/>
    <mergeCell ref="A21:C21"/>
    <mergeCell ref="A3:B3"/>
    <mergeCell ref="J3:K3"/>
    <mergeCell ref="J4:K4"/>
    <mergeCell ref="J21:K21"/>
  </mergeCells>
  <phoneticPr fontId="2"/>
  <pageMargins left="0.7" right="0.7" top="0.75" bottom="0.75" header="0.3" footer="0.3"/>
  <pageSetup paperSize="9"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2"/>
  <sheetViews>
    <sheetView zoomScale="85" zoomScaleNormal="85" workbookViewId="0">
      <selection activeCell="R38" sqref="R38"/>
    </sheetView>
  </sheetViews>
  <sheetFormatPr defaultRowHeight="13.5"/>
  <cols>
    <col min="1" max="1" width="14.75" style="5" bestFit="1" customWidth="1"/>
    <col min="2" max="2" width="8" style="2" bestFit="1" customWidth="1"/>
    <col min="3" max="4" width="9" style="2"/>
    <col min="5" max="5" width="5.875" style="2" bestFit="1" customWidth="1"/>
    <col min="6" max="6" width="11.875" style="2" customWidth="1"/>
    <col min="7" max="7" width="11.75" style="2" customWidth="1"/>
    <col min="8" max="8" width="11.5" style="2" customWidth="1"/>
    <col min="9" max="9" width="9" style="2"/>
    <col min="10" max="11" width="5.875" style="2" bestFit="1" customWidth="1"/>
    <col min="12" max="16384" width="9" style="2"/>
  </cols>
  <sheetData>
    <row r="1" spans="1:12" ht="20.25" customHeight="1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3" spans="1:12" s="35" customFormat="1" ht="20.100000000000001" customHeight="1" thickBot="1">
      <c r="A3" s="62" t="s">
        <v>0</v>
      </c>
      <c r="B3" s="62"/>
      <c r="C3" s="34" t="s">
        <v>32</v>
      </c>
      <c r="D3" s="34"/>
      <c r="E3" s="34"/>
      <c r="F3" s="34"/>
      <c r="G3" s="34"/>
      <c r="H3" s="34"/>
      <c r="I3" s="34"/>
      <c r="J3" s="63"/>
      <c r="K3" s="63"/>
      <c r="L3" s="63"/>
    </row>
    <row r="4" spans="1:12" s="33" customFormat="1" ht="20.100000000000001" customHeight="1">
      <c r="A4" s="36" t="s">
        <v>1</v>
      </c>
      <c r="B4" s="37" t="s">
        <v>2</v>
      </c>
      <c r="C4" s="38" t="s">
        <v>3</v>
      </c>
      <c r="D4" s="38" t="s">
        <v>4</v>
      </c>
      <c r="E4" s="38" t="s">
        <v>5</v>
      </c>
      <c r="F4" s="38" t="s">
        <v>6</v>
      </c>
      <c r="G4" s="38" t="s">
        <v>7</v>
      </c>
      <c r="H4" s="38" t="s">
        <v>8</v>
      </c>
      <c r="I4" s="38" t="s">
        <v>9</v>
      </c>
      <c r="J4" s="64" t="s">
        <v>10</v>
      </c>
      <c r="K4" s="75"/>
      <c r="L4" s="73" t="s">
        <v>18</v>
      </c>
    </row>
    <row r="5" spans="1:12" s="33" customFormat="1" ht="20.100000000000001" customHeight="1" thickBot="1">
      <c r="A5" s="39" t="s">
        <v>11</v>
      </c>
      <c r="B5" s="40" t="s">
        <v>22</v>
      </c>
      <c r="C5" s="41" t="s">
        <v>12</v>
      </c>
      <c r="D5" s="41" t="s">
        <v>13</v>
      </c>
      <c r="E5" s="41" t="s">
        <v>14</v>
      </c>
      <c r="F5" s="41" t="s">
        <v>14</v>
      </c>
      <c r="G5" s="41" t="s">
        <v>14</v>
      </c>
      <c r="H5" s="41" t="s">
        <v>14</v>
      </c>
      <c r="I5" s="41" t="s">
        <v>15</v>
      </c>
      <c r="J5" s="41" t="s">
        <v>16</v>
      </c>
      <c r="K5" s="41" t="s">
        <v>17</v>
      </c>
      <c r="L5" s="74"/>
    </row>
    <row r="6" spans="1:12" ht="20.100000000000001" customHeight="1">
      <c r="A6" s="10"/>
      <c r="B6" s="3"/>
      <c r="C6" s="3"/>
      <c r="D6" s="3"/>
      <c r="E6" s="3"/>
      <c r="F6" s="3"/>
      <c r="G6" s="3"/>
      <c r="H6" s="3"/>
      <c r="I6" s="17"/>
      <c r="J6" s="3"/>
      <c r="K6" s="3"/>
      <c r="L6" s="11"/>
    </row>
    <row r="7" spans="1:12" ht="20.100000000000001" customHeight="1">
      <c r="A7" s="13"/>
      <c r="B7" s="4"/>
      <c r="C7" s="4"/>
      <c r="D7" s="4"/>
      <c r="E7" s="4"/>
      <c r="F7" s="4"/>
      <c r="G7" s="4"/>
      <c r="H7" s="4"/>
      <c r="I7" s="18"/>
      <c r="J7" s="4"/>
      <c r="K7" s="4"/>
      <c r="L7" s="14"/>
    </row>
    <row r="8" spans="1:12" ht="20.100000000000001" customHeight="1">
      <c r="A8" s="13"/>
      <c r="B8" s="4"/>
      <c r="C8" s="4"/>
      <c r="D8" s="4"/>
      <c r="E8" s="4"/>
      <c r="F8" s="4"/>
      <c r="G8" s="4"/>
      <c r="H8" s="4"/>
      <c r="I8" s="18"/>
      <c r="J8" s="4"/>
      <c r="K8" s="4"/>
      <c r="L8" s="14"/>
    </row>
    <row r="9" spans="1:12" ht="20.100000000000001" customHeight="1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14"/>
    </row>
    <row r="10" spans="1:12" ht="20.100000000000001" customHeight="1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14"/>
    </row>
    <row r="11" spans="1:12" ht="20.100000000000001" customHeight="1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14"/>
    </row>
    <row r="12" spans="1:12" ht="20.100000000000001" customHeight="1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14"/>
    </row>
    <row r="13" spans="1:12" ht="20.100000000000001" customHeight="1" thickBot="1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14"/>
    </row>
    <row r="14" spans="1:12" ht="20.100000000000001" customHeight="1" thickBot="1">
      <c r="A14" s="7" t="s">
        <v>19</v>
      </c>
      <c r="B14" s="8">
        <f>SUM(B6:B13)</f>
        <v>0</v>
      </c>
      <c r="C14" s="8"/>
      <c r="D14" s="8"/>
      <c r="E14" s="8"/>
      <c r="F14" s="8">
        <f>SUM(F6:F13)</f>
        <v>0</v>
      </c>
      <c r="G14" s="8">
        <f t="shared" ref="G14:H14" si="0">SUM(G6:G13)</f>
        <v>0</v>
      </c>
      <c r="H14" s="8">
        <f t="shared" si="0"/>
        <v>0</v>
      </c>
      <c r="I14" s="8"/>
      <c r="J14" s="8"/>
      <c r="K14" s="8"/>
      <c r="L14" s="9"/>
    </row>
    <row r="15" spans="1:12" ht="20.100000000000001" customHeight="1" thickBot="1">
      <c r="G15" s="21" t="s">
        <v>20</v>
      </c>
      <c r="H15" s="22"/>
    </row>
    <row r="16" spans="1:12" ht="24.75" thickBot="1">
      <c r="G16" s="24" t="s">
        <v>28</v>
      </c>
      <c r="H16" s="9">
        <f>H14-H15</f>
        <v>0</v>
      </c>
    </row>
    <row r="17" spans="1:12" ht="14.25" thickBot="1">
      <c r="G17" s="27"/>
      <c r="H17" s="20"/>
    </row>
    <row r="18" spans="1:12" ht="20.100000000000001" customHeight="1" thickBot="1">
      <c r="A18" s="7" t="s">
        <v>23</v>
      </c>
      <c r="B18" s="26"/>
      <c r="C18" s="25" t="s">
        <v>24</v>
      </c>
      <c r="D18" s="67" t="s">
        <v>25</v>
      </c>
      <c r="E18" s="68"/>
      <c r="F18" s="9"/>
      <c r="G18" s="19"/>
      <c r="H18" s="20"/>
    </row>
    <row r="19" spans="1:12" ht="27.75" thickBot="1">
      <c r="A19" s="42" t="s">
        <v>26</v>
      </c>
      <c r="B19" s="69">
        <f>H16-F18</f>
        <v>0</v>
      </c>
      <c r="C19" s="70"/>
      <c r="D19" s="71" t="s">
        <v>29</v>
      </c>
      <c r="E19" s="72"/>
      <c r="F19" s="28" t="e">
        <f>H16/B18</f>
        <v>#DIV/0!</v>
      </c>
      <c r="G19" s="19"/>
      <c r="H19" s="20"/>
    </row>
    <row r="20" spans="1:12">
      <c r="A20" s="23"/>
      <c r="B20" s="20"/>
      <c r="C20" s="29"/>
      <c r="D20" s="30"/>
      <c r="E20" s="31"/>
      <c r="F20" s="32"/>
      <c r="G20" s="19"/>
      <c r="H20" s="20"/>
    </row>
    <row r="21" spans="1:12">
      <c r="A21" s="23"/>
      <c r="B21" s="20"/>
      <c r="C21" s="29"/>
      <c r="D21" s="30"/>
      <c r="E21" s="31"/>
      <c r="F21" s="32"/>
      <c r="G21" s="19"/>
      <c r="H21" s="20"/>
    </row>
    <row r="22" spans="1:12">
      <c r="A22" s="23"/>
      <c r="B22" s="20"/>
      <c r="C22" s="29"/>
      <c r="D22" s="30"/>
      <c r="E22" s="31"/>
      <c r="F22" s="32"/>
      <c r="G22" s="19"/>
      <c r="H22" s="20"/>
    </row>
    <row r="23" spans="1:12" ht="20.100000000000001" customHeight="1">
      <c r="G23" s="19"/>
      <c r="H23" s="20"/>
    </row>
    <row r="26" spans="1:12" s="35" customFormat="1" ht="20.100000000000001" customHeight="1" thickBot="1">
      <c r="A26" s="61" t="s">
        <v>27</v>
      </c>
      <c r="B26" s="61"/>
      <c r="C26" s="61"/>
      <c r="D26" s="34"/>
      <c r="E26" s="34"/>
      <c r="F26" s="34"/>
      <c r="G26" s="34"/>
      <c r="H26" s="34"/>
      <c r="I26" s="34"/>
      <c r="J26" s="63"/>
      <c r="K26" s="63"/>
      <c r="L26" s="63"/>
    </row>
    <row r="27" spans="1:12" s="33" customFormat="1" ht="20.100000000000001" customHeight="1">
      <c r="A27" s="36" t="s">
        <v>1</v>
      </c>
      <c r="B27" s="37" t="s">
        <v>2</v>
      </c>
      <c r="C27" s="38" t="s">
        <v>3</v>
      </c>
      <c r="D27" s="38" t="s">
        <v>4</v>
      </c>
      <c r="E27" s="38" t="s">
        <v>5</v>
      </c>
      <c r="F27" s="38" t="s">
        <v>6</v>
      </c>
      <c r="G27" s="38" t="s">
        <v>7</v>
      </c>
      <c r="H27" s="38" t="s">
        <v>8</v>
      </c>
      <c r="I27" s="38" t="s">
        <v>9</v>
      </c>
      <c r="J27" s="64" t="s">
        <v>10</v>
      </c>
      <c r="K27" s="75"/>
      <c r="L27" s="73" t="s">
        <v>18</v>
      </c>
    </row>
    <row r="28" spans="1:12" s="33" customFormat="1" ht="20.100000000000001" customHeight="1" thickBot="1">
      <c r="A28" s="39" t="s">
        <v>11</v>
      </c>
      <c r="B28" s="40" t="s">
        <v>22</v>
      </c>
      <c r="C28" s="41" t="s">
        <v>12</v>
      </c>
      <c r="D28" s="41" t="s">
        <v>13</v>
      </c>
      <c r="E28" s="41" t="s">
        <v>14</v>
      </c>
      <c r="F28" s="41" t="s">
        <v>14</v>
      </c>
      <c r="G28" s="41" t="s">
        <v>14</v>
      </c>
      <c r="H28" s="41" t="s">
        <v>14</v>
      </c>
      <c r="I28" s="41" t="s">
        <v>15</v>
      </c>
      <c r="J28" s="41" t="s">
        <v>16</v>
      </c>
      <c r="K28" s="41" t="s">
        <v>17</v>
      </c>
      <c r="L28" s="74"/>
    </row>
    <row r="29" spans="1:12" ht="20.100000000000001" customHeight="1">
      <c r="A29" s="10"/>
      <c r="B29" s="3"/>
      <c r="C29" s="3"/>
      <c r="D29" s="3"/>
      <c r="E29" s="3"/>
      <c r="F29" s="3"/>
      <c r="G29" s="3"/>
      <c r="H29" s="3"/>
      <c r="I29" s="17"/>
      <c r="J29" s="3"/>
      <c r="K29" s="3"/>
      <c r="L29" s="11"/>
    </row>
    <row r="30" spans="1:12" ht="20.100000000000001" customHeight="1">
      <c r="A30" s="13"/>
      <c r="B30" s="4"/>
      <c r="C30" s="4"/>
      <c r="D30" s="4"/>
      <c r="E30" s="4"/>
      <c r="F30" s="4"/>
      <c r="G30" s="4"/>
      <c r="H30" s="4"/>
      <c r="I30" s="18"/>
      <c r="J30" s="4"/>
      <c r="K30" s="4"/>
      <c r="L30" s="14"/>
    </row>
    <row r="31" spans="1:12" ht="20.100000000000001" customHeight="1">
      <c r="A31" s="13"/>
      <c r="B31" s="4"/>
      <c r="C31" s="4"/>
      <c r="D31" s="4"/>
      <c r="E31" s="4"/>
      <c r="F31" s="4"/>
      <c r="G31" s="4"/>
      <c r="H31" s="4"/>
      <c r="I31" s="18"/>
      <c r="J31" s="4"/>
      <c r="K31" s="4"/>
      <c r="L31" s="14"/>
    </row>
    <row r="32" spans="1:12" ht="20.100000000000001" customHeight="1">
      <c r="A32" s="13"/>
      <c r="B32" s="4"/>
      <c r="C32" s="4"/>
      <c r="D32" s="4"/>
      <c r="E32" s="4"/>
      <c r="F32" s="4"/>
      <c r="G32" s="4"/>
      <c r="H32" s="4"/>
      <c r="I32" s="18"/>
      <c r="J32" s="4"/>
      <c r="K32" s="4"/>
      <c r="L32" s="14"/>
    </row>
    <row r="33" spans="1:12" ht="20.100000000000001" customHeight="1">
      <c r="A33" s="13"/>
      <c r="B33" s="4"/>
      <c r="C33" s="4"/>
      <c r="D33" s="4"/>
      <c r="E33" s="4"/>
      <c r="F33" s="4"/>
      <c r="G33" s="4"/>
      <c r="H33" s="4"/>
      <c r="I33" s="18"/>
      <c r="J33" s="4"/>
      <c r="K33" s="4"/>
      <c r="L33" s="14"/>
    </row>
    <row r="34" spans="1:12" ht="20.100000000000001" customHeight="1">
      <c r="A34" s="13"/>
      <c r="B34" s="4"/>
      <c r="C34" s="4"/>
      <c r="D34" s="4"/>
      <c r="E34" s="4"/>
      <c r="F34" s="4"/>
      <c r="G34" s="4"/>
      <c r="H34" s="4"/>
      <c r="I34" s="4"/>
      <c r="J34" s="4"/>
      <c r="K34" s="4"/>
      <c r="L34" s="14"/>
    </row>
    <row r="35" spans="1:12" ht="20.100000000000001" customHeight="1">
      <c r="A35" s="13"/>
      <c r="B35" s="4"/>
      <c r="C35" s="4"/>
      <c r="D35" s="4"/>
      <c r="E35" s="4"/>
      <c r="F35" s="4"/>
      <c r="G35" s="4"/>
      <c r="H35" s="4"/>
      <c r="I35" s="4"/>
      <c r="J35" s="4"/>
      <c r="K35" s="4"/>
      <c r="L35" s="14"/>
    </row>
    <row r="36" spans="1:12" ht="20.100000000000001" customHeight="1" thickBot="1">
      <c r="A36" s="13"/>
      <c r="B36" s="4"/>
      <c r="C36" s="4"/>
      <c r="D36" s="4"/>
      <c r="E36" s="4"/>
      <c r="F36" s="4"/>
      <c r="G36" s="4"/>
      <c r="H36" s="4"/>
      <c r="I36" s="4"/>
      <c r="J36" s="4"/>
      <c r="K36" s="4"/>
      <c r="L36" s="14"/>
    </row>
    <row r="37" spans="1:12" ht="20.100000000000001" customHeight="1" thickBot="1">
      <c r="A37" s="7" t="s">
        <v>19</v>
      </c>
      <c r="B37" s="8">
        <f>SUM(B29:B36)</f>
        <v>0</v>
      </c>
      <c r="C37" s="8"/>
      <c r="D37" s="8"/>
      <c r="E37" s="8"/>
      <c r="F37" s="8">
        <f>SUM(F29:F36)</f>
        <v>0</v>
      </c>
      <c r="G37" s="8">
        <f t="shared" ref="G37" si="1">SUM(G29:G36)</f>
        <v>0</v>
      </c>
      <c r="H37" s="8">
        <f t="shared" ref="H37" si="2">SUM(H29:H36)</f>
        <v>0</v>
      </c>
      <c r="I37" s="8"/>
      <c r="J37" s="8"/>
      <c r="K37" s="8"/>
      <c r="L37" s="9"/>
    </row>
    <row r="38" spans="1:12" ht="20.100000000000001" customHeight="1" thickBot="1">
      <c r="G38" s="21" t="s">
        <v>20</v>
      </c>
      <c r="H38" s="22"/>
    </row>
    <row r="39" spans="1:12" ht="33" customHeight="1" thickBot="1">
      <c r="G39" s="24" t="s">
        <v>28</v>
      </c>
      <c r="H39" s="9">
        <f>H37-H38</f>
        <v>0</v>
      </c>
    </row>
    <row r="40" spans="1:12" ht="14.25" thickBot="1">
      <c r="G40" s="27"/>
      <c r="H40" s="20"/>
    </row>
    <row r="41" spans="1:12" ht="20.100000000000001" customHeight="1" thickBot="1">
      <c r="A41" s="7" t="s">
        <v>23</v>
      </c>
      <c r="B41" s="26"/>
      <c r="C41" s="25" t="s">
        <v>24</v>
      </c>
      <c r="D41" s="67" t="s">
        <v>25</v>
      </c>
      <c r="E41" s="68"/>
      <c r="F41" s="9"/>
      <c r="G41" s="19"/>
      <c r="H41" s="20"/>
    </row>
    <row r="42" spans="1:12" ht="27.75" customHeight="1" thickBot="1">
      <c r="A42" s="42" t="s">
        <v>26</v>
      </c>
      <c r="B42" s="69">
        <f>H39-F41</f>
        <v>0</v>
      </c>
      <c r="C42" s="70"/>
      <c r="D42" s="71" t="s">
        <v>29</v>
      </c>
      <c r="E42" s="72"/>
      <c r="F42" s="28" t="e">
        <f>H39/B41</f>
        <v>#DIV/0!</v>
      </c>
      <c r="G42" s="19"/>
      <c r="H42" s="20"/>
    </row>
  </sheetData>
  <mergeCells count="15">
    <mergeCell ref="A1:L1"/>
    <mergeCell ref="D41:E41"/>
    <mergeCell ref="B42:C42"/>
    <mergeCell ref="D42:E42"/>
    <mergeCell ref="L4:L5"/>
    <mergeCell ref="L27:L28"/>
    <mergeCell ref="A26:C26"/>
    <mergeCell ref="A3:B3"/>
    <mergeCell ref="J3:L3"/>
    <mergeCell ref="J4:K4"/>
    <mergeCell ref="J26:L26"/>
    <mergeCell ref="J27:K27"/>
    <mergeCell ref="B19:C19"/>
    <mergeCell ref="D18:E18"/>
    <mergeCell ref="D19:E19"/>
  </mergeCells>
  <phoneticPr fontId="2"/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</vt:lpstr>
      <vt:lpstr>法人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2019-06-04T08:33:36Z</cp:lastPrinted>
  <dcterms:created xsi:type="dcterms:W3CDTF">2017-05-19T04:03:25Z</dcterms:created>
  <dcterms:modified xsi:type="dcterms:W3CDTF">2019-06-04T08:44:10Z</dcterms:modified>
</cp:coreProperties>
</file>