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農業研修課★\01 農業機械\１農業機械化研修\R8\１農業機械化研修総括\★募集　起案\04　振興局への発送文書（2月10日）\"/>
    </mc:Choice>
  </mc:AlternateContent>
  <xr:revisionPtr revIDLastSave="0" documentId="13_ncr:1_{A7B00E14-1AC6-4E24-AF54-AE9FC03CB59B}" xr6:coauthVersionLast="47" xr6:coauthVersionMax="47" xr10:uidLastSave="{00000000-0000-0000-0000-000000000000}"/>
  <bookViews>
    <workbookView xWindow="-120" yWindow="-120" windowWidth="20730" windowHeight="11040" tabRatio="753" xr2:uid="{00000000-000D-0000-FFFF-FFFF00000000}"/>
  </bookViews>
  <sheets>
    <sheet name="申込書 (養成研修)" sheetId="20" r:id="rId1"/>
  </sheets>
  <definedNames>
    <definedName name="_xlnm.Print_Area" localSheetId="0">'申込書 (養成研修)'!$C$3:$AR$53</definedName>
    <definedName name="応">#REF!</definedName>
    <definedName name="日">#REF!</definedName>
    <definedName name="養１">#REF!</definedName>
    <definedName name="養２">#REF!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0" l="1"/>
  <c r="AH45" i="20"/>
  <c r="Z45" i="20"/>
  <c r="R45" i="20"/>
  <c r="J45" i="20"/>
  <c r="D45" i="20"/>
  <c r="V20" i="20"/>
  <c r="AK64" i="20"/>
  <c r="AO64" i="20"/>
  <c r="AK65" i="20"/>
  <c r="AO65" i="20"/>
  <c r="AK66" i="20"/>
  <c r="AO66" i="20"/>
  <c r="AK63" i="20"/>
  <c r="AO63" i="20"/>
  <c r="AO67" i="20"/>
  <c r="AO58" i="20"/>
  <c r="AO60" i="20"/>
  <c r="AO61" i="20"/>
  <c r="AO68" i="20"/>
  <c r="R63" i="20"/>
  <c r="V63" i="20"/>
  <c r="R64" i="20"/>
  <c r="V64" i="20"/>
  <c r="R65" i="20"/>
  <c r="V65" i="20"/>
  <c r="R66" i="20"/>
  <c r="V66" i="20"/>
  <c r="V67" i="20"/>
  <c r="R58" i="20"/>
  <c r="V58" i="20"/>
  <c r="V59" i="20"/>
  <c r="V60" i="20"/>
  <c r="V61" i="20"/>
  <c r="V68" i="20"/>
  <c r="AL44" i="20"/>
  <c r="AO45" i="20"/>
  <c r="BT28" i="20"/>
  <c r="BT27" i="20"/>
  <c r="BT26" i="20"/>
  <c r="BT25" i="20"/>
  <c r="BT24" i="20"/>
  <c r="BT23" i="20"/>
  <c r="BT22" i="20"/>
  <c r="BT21" i="20"/>
  <c r="BE28" i="20"/>
  <c r="BE27" i="20"/>
  <c r="BE26" i="20"/>
  <c r="BE25" i="20"/>
  <c r="BE24" i="20"/>
  <c r="BE23" i="20"/>
  <c r="BE22" i="20"/>
  <c r="BE21" i="20"/>
  <c r="AO49" i="20"/>
  <c r="AO48" i="20"/>
  <c r="AO47" i="20"/>
  <c r="AO46" i="20"/>
</calcChain>
</file>

<file path=xl/sharedStrings.xml><?xml version="1.0" encoding="utf-8"?>
<sst xmlns="http://schemas.openxmlformats.org/spreadsheetml/2006/main" count="249" uniqueCount="141">
  <si>
    <t>鹿児島県立農業大学校長　殿</t>
    <rPh sb="0" eb="3">
      <t>カゴシマ</t>
    </rPh>
    <rPh sb="3" eb="5">
      <t>ケンリツ</t>
    </rPh>
    <rPh sb="5" eb="7">
      <t>ノウギョウ</t>
    </rPh>
    <rPh sb="7" eb="10">
      <t>ダイガッコウ</t>
    </rPh>
    <rPh sb="10" eb="11">
      <t>チョウ</t>
    </rPh>
    <rPh sb="12" eb="13">
      <t>トノ</t>
    </rPh>
    <phoneticPr fontId="3"/>
  </si>
  <si>
    <t>鹿児島県立農業大学校における農業機械化研修を受講したいので，申し込みます。</t>
    <rPh sb="14" eb="16">
      <t>ノウギョウ</t>
    </rPh>
    <rPh sb="16" eb="18">
      <t>キカイ</t>
    </rPh>
    <rPh sb="18" eb="19">
      <t>カ</t>
    </rPh>
    <rPh sb="19" eb="21">
      <t>ケンシュウ</t>
    </rPh>
    <rPh sb="22" eb="24">
      <t>ジュコウ</t>
    </rPh>
    <rPh sb="30" eb="31">
      <t>モウ</t>
    </rPh>
    <rPh sb="32" eb="33">
      <t>コ</t>
    </rPh>
    <phoneticPr fontId="3"/>
  </si>
  <si>
    <t>年</t>
    <rPh sb="0" eb="1">
      <t>ネン</t>
    </rPh>
    <phoneticPr fontId="3"/>
  </si>
  <si>
    <t>月</t>
    <rPh sb="0" eb="1">
      <t>ツキ</t>
    </rPh>
    <phoneticPr fontId="3"/>
  </si>
  <si>
    <t>日</t>
    <rPh sb="0" eb="1">
      <t>ヒ</t>
    </rPh>
    <phoneticPr fontId="3"/>
  </si>
  <si>
    <t>（</t>
    <phoneticPr fontId="3"/>
  </si>
  <si>
    <t>）</t>
    <phoneticPr fontId="3"/>
  </si>
  <si>
    <t>第</t>
    <rPh sb="0" eb="1">
      <t>ダイ</t>
    </rPh>
    <phoneticPr fontId="3"/>
  </si>
  <si>
    <t>回</t>
    <rPh sb="0" eb="1">
      <t>カイ</t>
    </rPh>
    <phoneticPr fontId="3"/>
  </si>
  <si>
    <t>（ふりがな）</t>
    <phoneticPr fontId="3"/>
  </si>
  <si>
    <t>性　　　 　別</t>
    <rPh sb="0" eb="1">
      <t>セイ</t>
    </rPh>
    <rPh sb="6" eb="7">
      <t>ベツ</t>
    </rPh>
    <phoneticPr fontId="3"/>
  </si>
  <si>
    <t>男</t>
    <rPh sb="0" eb="1">
      <t>オトコ</t>
    </rPh>
    <phoneticPr fontId="3"/>
  </si>
  <si>
    <t>女</t>
    <rPh sb="0" eb="1">
      <t>オンナ</t>
    </rPh>
    <phoneticPr fontId="3"/>
  </si>
  <si>
    <t>氏　　　名</t>
    <rPh sb="0" eb="1">
      <t>ウジ</t>
    </rPh>
    <rPh sb="4" eb="5">
      <t>メイ</t>
    </rPh>
    <phoneticPr fontId="3"/>
  </si>
  <si>
    <t>現　住　所</t>
    <rPh sb="0" eb="1">
      <t>ゲン</t>
    </rPh>
    <rPh sb="2" eb="3">
      <t>ジュウ</t>
    </rPh>
    <rPh sb="4" eb="5">
      <t>ショ</t>
    </rPh>
    <phoneticPr fontId="3"/>
  </si>
  <si>
    <t>郵便番号</t>
    <rPh sb="0" eb="2">
      <t>ユウビン</t>
    </rPh>
    <rPh sb="2" eb="4">
      <t>バンゴウ</t>
    </rPh>
    <phoneticPr fontId="3"/>
  </si>
  <si>
    <t>携 帯 電 話</t>
    <rPh sb="0" eb="1">
      <t>ケイ</t>
    </rPh>
    <rPh sb="2" eb="3">
      <t>オビ</t>
    </rPh>
    <rPh sb="4" eb="5">
      <t>デン</t>
    </rPh>
    <rPh sb="6" eb="7">
      <t>ハナシ</t>
    </rPh>
    <phoneticPr fontId="3"/>
  </si>
  <si>
    <t>勤務先電話</t>
    <rPh sb="0" eb="3">
      <t>キンムサキ</t>
    </rPh>
    <rPh sb="3" eb="5">
      <t>デンワ</t>
    </rPh>
    <phoneticPr fontId="4"/>
  </si>
  <si>
    <t>〒</t>
    <phoneticPr fontId="2"/>
  </si>
  <si>
    <t>（</t>
    <phoneticPr fontId="2"/>
  </si>
  <si>
    <t>）</t>
    <phoneticPr fontId="2"/>
  </si>
  <si>
    <t>（法人名：</t>
    <rPh sb="1" eb="3">
      <t>ホウジン</t>
    </rPh>
    <rPh sb="3" eb="4">
      <t>ナ</t>
    </rPh>
    <phoneticPr fontId="2"/>
  </si>
  <si>
    <t>第　　　</t>
    <rPh sb="0" eb="1">
      <t>ダイ</t>
    </rPh>
    <phoneticPr fontId="3"/>
  </si>
  <si>
    <t>(別記機械様式第１号）</t>
    <rPh sb="1" eb="3">
      <t>ベッキ</t>
    </rPh>
    <rPh sb="3" eb="5">
      <t>キカイ</t>
    </rPh>
    <rPh sb="5" eb="7">
      <t>ヨウシキ</t>
    </rPh>
    <rPh sb="7" eb="8">
      <t>ダイ</t>
    </rPh>
    <rPh sb="9" eb="10">
      <t>ゴウ</t>
    </rPh>
    <phoneticPr fontId="2"/>
  </si>
  <si>
    <t>朝食</t>
    <rPh sb="0" eb="2">
      <t>チョウショク</t>
    </rPh>
    <phoneticPr fontId="2"/>
  </si>
  <si>
    <t>昼食</t>
    <rPh sb="0" eb="2">
      <t>チュウショク</t>
    </rPh>
    <phoneticPr fontId="2"/>
  </si>
  <si>
    <t>夕食</t>
    <rPh sb="0" eb="2">
      <t>ユウショク</t>
    </rPh>
    <phoneticPr fontId="2"/>
  </si>
  <si>
    <t>宿泊</t>
    <rPh sb="0" eb="2">
      <t>シュクハク</t>
    </rPh>
    <phoneticPr fontId="2"/>
  </si>
  <si>
    <t>回</t>
    <rPh sb="0" eb="1">
      <t>カイ</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</si>
  <si>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</si>
  <si>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</si>
  <si>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</si>
  <si>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</si>
  <si>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</si>
  <si>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食事・宿泊を希望する者は月，日を記入し，希望する項目に○印。</t>
    <rPh sb="0" eb="2">
      <t>ショクジ</t>
    </rPh>
    <rPh sb="3" eb="5">
      <t>シュクハク</t>
    </rPh>
    <rPh sb="6" eb="8">
      <t>キボウ</t>
    </rPh>
    <rPh sb="10" eb="11">
      <t>モノ</t>
    </rPh>
    <rPh sb="12" eb="13">
      <t>ツキ</t>
    </rPh>
    <rPh sb="14" eb="15">
      <t>ヒ</t>
    </rPh>
    <rPh sb="16" eb="18">
      <t>キニュウ</t>
    </rPh>
    <rPh sb="20" eb="22">
      <t>キボウ</t>
    </rPh>
    <rPh sb="24" eb="26">
      <t>コウモク</t>
    </rPh>
    <rPh sb="28" eb="29">
      <t>ジルシ</t>
    </rPh>
    <phoneticPr fontId="2"/>
  </si>
  <si>
    <t>作目・畜種・受託作業名</t>
    <phoneticPr fontId="2"/>
  </si>
  <si>
    <t>面積・頭数</t>
    <phoneticPr fontId="2"/>
  </si>
  <si>
    <t>【宿泊・食事申込み表】</t>
    <rPh sb="1" eb="3">
      <t>シュクハク</t>
    </rPh>
    <rPh sb="4" eb="6">
      <t>ショクジ</t>
    </rPh>
    <rPh sb="6" eb="8">
      <t>モウシコ</t>
    </rPh>
    <rPh sb="9" eb="10">
      <t>ヒョウ</t>
    </rPh>
    <phoneticPr fontId="2"/>
  </si>
  <si>
    <t>※自動車運転免許証の拡大コピーを添付すること（裏面に記載がある場合は表裏両面コピー）。</t>
    <rPh sb="1" eb="4">
      <t>ジドウシャ</t>
    </rPh>
    <rPh sb="4" eb="6">
      <t>ウンテン</t>
    </rPh>
    <rPh sb="6" eb="8">
      <t>メンキョ</t>
    </rPh>
    <rPh sb="8" eb="9">
      <t>ショウ</t>
    </rPh>
    <rPh sb="10" eb="12">
      <t>カクダイ</t>
    </rPh>
    <rPh sb="16" eb="18">
      <t>テンプ</t>
    </rPh>
    <rPh sb="23" eb="25">
      <t>ウラメン</t>
    </rPh>
    <rPh sb="26" eb="28">
      <t>キサイ</t>
    </rPh>
    <rPh sb="31" eb="33">
      <t>バアイ</t>
    </rPh>
    <rPh sb="34" eb="35">
      <t>オモテ</t>
    </rPh>
    <rPh sb="35" eb="36">
      <t>ウラ</t>
    </rPh>
    <rPh sb="36" eb="38">
      <t>リョウメン</t>
    </rPh>
    <phoneticPr fontId="3"/>
  </si>
  <si>
    <t>２　受講者の形態について，該当する項目の(　　)に○印を1つだけ記入。</t>
    <rPh sb="2" eb="5">
      <t>ジュコウシャ</t>
    </rPh>
    <rPh sb="6" eb="8">
      <t>ケイタイ</t>
    </rPh>
    <rPh sb="13" eb="15">
      <t>ガイトウ</t>
    </rPh>
    <rPh sb="17" eb="19">
      <t>コウモク</t>
    </rPh>
    <rPh sb="26" eb="27">
      <t>ジルシ</t>
    </rPh>
    <rPh sb="32" eb="34">
      <t>キニュウ</t>
    </rPh>
    <phoneticPr fontId="2"/>
  </si>
  <si>
    <t>令和</t>
    <rPh sb="0" eb="2">
      <t>レイワ</t>
    </rPh>
    <phoneticPr fontId="2"/>
  </si>
  <si>
    <t>日程</t>
    <rPh sb="0" eb="2">
      <t>ニッテイ</t>
    </rPh>
    <phoneticPr fontId="2"/>
  </si>
  <si>
    <t>日曜日</t>
    <rPh sb="0" eb="3">
      <t>ニチヨウビ</t>
    </rPh>
    <phoneticPr fontId="2"/>
  </si>
  <si>
    <t>月曜日</t>
    <rPh sb="0" eb="3">
      <t>ゲツヨウビ</t>
    </rPh>
    <phoneticPr fontId="2"/>
  </si>
  <si>
    <t>火曜日</t>
  </si>
  <si>
    <t>水曜日</t>
  </si>
  <si>
    <t>木曜日</t>
  </si>
  <si>
    <t>金曜日</t>
  </si>
  <si>
    <t>運転免許受験料</t>
    <rPh sb="0" eb="2">
      <t>ウンテン</t>
    </rPh>
    <rPh sb="2" eb="4">
      <t>メンキョ</t>
    </rPh>
    <rPh sb="4" eb="7">
      <t>ジュケンリョウ</t>
    </rPh>
    <phoneticPr fontId="2"/>
  </si>
  <si>
    <t>傷害保険掛金</t>
    <rPh sb="0" eb="2">
      <t>ショウガイ</t>
    </rPh>
    <rPh sb="2" eb="4">
      <t>ホケン</t>
    </rPh>
    <rPh sb="4" eb="5">
      <t>カ</t>
    </rPh>
    <rPh sb="5" eb="6">
      <t>キン</t>
    </rPh>
    <phoneticPr fontId="2"/>
  </si>
  <si>
    <t>項目</t>
    <rPh sb="0" eb="2">
      <t>コウモク</t>
    </rPh>
    <phoneticPr fontId="2"/>
  </si>
  <si>
    <t>単価</t>
    <rPh sb="0" eb="2">
      <t>タンカ</t>
    </rPh>
    <phoneticPr fontId="2"/>
  </si>
  <si>
    <t>個数</t>
    <rPh sb="0" eb="2">
      <t>コスウ</t>
    </rPh>
    <phoneticPr fontId="2"/>
  </si>
  <si>
    <t>金額</t>
    <rPh sb="0" eb="2">
      <t>キンガク</t>
    </rPh>
    <phoneticPr fontId="2"/>
  </si>
  <si>
    <t>小計</t>
    <rPh sb="0" eb="2">
      <t>ショウケイ</t>
    </rPh>
    <phoneticPr fontId="2"/>
  </si>
  <si>
    <t>受講料</t>
    <rPh sb="0" eb="3">
      <t>ジュコウリョウ</t>
    </rPh>
    <phoneticPr fontId="2"/>
  </si>
  <si>
    <t>朝食代</t>
    <rPh sb="0" eb="2">
      <t>チョウショク</t>
    </rPh>
    <rPh sb="2" eb="3">
      <t>ダイ</t>
    </rPh>
    <phoneticPr fontId="2"/>
  </si>
  <si>
    <t>昼食代</t>
    <rPh sb="0" eb="3">
      <t>チュウショクダイ</t>
    </rPh>
    <phoneticPr fontId="2"/>
  </si>
  <si>
    <t>夕食代</t>
    <rPh sb="0" eb="2">
      <t>ユウショク</t>
    </rPh>
    <rPh sb="2" eb="3">
      <t>ダイ</t>
    </rPh>
    <phoneticPr fontId="2"/>
  </si>
  <si>
    <t>宿泊
食事</t>
    <rPh sb="0" eb="2">
      <t>シュクハク</t>
    </rPh>
    <rPh sb="3" eb="5">
      <t>ショクジ</t>
    </rPh>
    <phoneticPr fontId="2"/>
  </si>
  <si>
    <t>合計</t>
    <rPh sb="0" eb="2">
      <t>ゴウケイ</t>
    </rPh>
    <phoneticPr fontId="2"/>
  </si>
  <si>
    <t>研修回</t>
    <rPh sb="0" eb="2">
      <t>ケンシュウ</t>
    </rPh>
    <rPh sb="2" eb="3">
      <t>カイ</t>
    </rPh>
    <phoneticPr fontId="2"/>
  </si>
  <si>
    <t>－</t>
    <phoneticPr fontId="2"/>
  </si>
  <si>
    <t>第１回農業機械士養成研修</t>
    <rPh sb="0" eb="1">
      <t>ダイ</t>
    </rPh>
    <rPh sb="2" eb="3">
      <t>カイ</t>
    </rPh>
    <rPh sb="3" eb="5">
      <t>ノウギョウ</t>
    </rPh>
    <rPh sb="5" eb="7">
      <t>キカイ</t>
    </rPh>
    <rPh sb="7" eb="8">
      <t>シ</t>
    </rPh>
    <rPh sb="8" eb="10">
      <t>ヨウセイ</t>
    </rPh>
    <rPh sb="10" eb="12">
      <t>ケンシュウ</t>
    </rPh>
    <phoneticPr fontId="2"/>
  </si>
  <si>
    <t>第２回農業機械士養成研修</t>
    <rPh sb="0" eb="1">
      <t>ダイ</t>
    </rPh>
    <rPh sb="2" eb="3">
      <t>カイ</t>
    </rPh>
    <rPh sb="3" eb="5">
      <t>ノウギョウ</t>
    </rPh>
    <rPh sb="5" eb="7">
      <t>キカイ</t>
    </rPh>
    <rPh sb="7" eb="8">
      <t>シ</t>
    </rPh>
    <rPh sb="8" eb="10">
      <t>ヨウセイ</t>
    </rPh>
    <rPh sb="10" eb="12">
      <t>ケンシュウ</t>
    </rPh>
    <phoneticPr fontId="2"/>
  </si>
  <si>
    <t>第３回農業機械士養成研修</t>
    <rPh sb="0" eb="1">
      <t>ダイ</t>
    </rPh>
    <rPh sb="2" eb="3">
      <t>カイ</t>
    </rPh>
    <rPh sb="3" eb="5">
      <t>ノウギョウ</t>
    </rPh>
    <rPh sb="5" eb="7">
      <t>キカイ</t>
    </rPh>
    <rPh sb="7" eb="8">
      <t>シ</t>
    </rPh>
    <rPh sb="8" eb="10">
      <t>ヨウセイ</t>
    </rPh>
    <rPh sb="10" eb="12">
      <t>ケンシュウ</t>
    </rPh>
    <phoneticPr fontId="2"/>
  </si>
  <si>
    <t>第４回農業機械士養成研修</t>
    <rPh sb="0" eb="1">
      <t>ダイ</t>
    </rPh>
    <rPh sb="2" eb="3">
      <t>カイ</t>
    </rPh>
    <rPh sb="3" eb="5">
      <t>ノウギョウ</t>
    </rPh>
    <rPh sb="5" eb="7">
      <t>キカイ</t>
    </rPh>
    <rPh sb="7" eb="8">
      <t>シ</t>
    </rPh>
    <rPh sb="8" eb="10">
      <t>ヨウセイ</t>
    </rPh>
    <rPh sb="10" eb="12">
      <t>ケンシュウ</t>
    </rPh>
    <phoneticPr fontId="2"/>
  </si>
  <si>
    <t>第５回農業機械士養成研修</t>
    <rPh sb="0" eb="1">
      <t>ダイ</t>
    </rPh>
    <rPh sb="2" eb="3">
      <t>カイ</t>
    </rPh>
    <rPh sb="3" eb="5">
      <t>ノウギョウ</t>
    </rPh>
    <rPh sb="5" eb="7">
      <t>キカイ</t>
    </rPh>
    <rPh sb="7" eb="8">
      <t>シ</t>
    </rPh>
    <rPh sb="8" eb="10">
      <t>ヨウセイ</t>
    </rPh>
    <rPh sb="10" eb="12">
      <t>ケンシュウ</t>
    </rPh>
    <phoneticPr fontId="2"/>
  </si>
  <si>
    <t>第６回農業機械士養成研修</t>
    <rPh sb="0" eb="1">
      <t>ダイ</t>
    </rPh>
    <rPh sb="2" eb="3">
      <t>カイ</t>
    </rPh>
    <rPh sb="3" eb="5">
      <t>ノウギョウ</t>
    </rPh>
    <rPh sb="5" eb="7">
      <t>キカイ</t>
    </rPh>
    <rPh sb="7" eb="8">
      <t>シ</t>
    </rPh>
    <rPh sb="8" eb="10">
      <t>ヨウセイ</t>
    </rPh>
    <rPh sb="10" eb="12">
      <t>ケンシュウ</t>
    </rPh>
    <phoneticPr fontId="2"/>
  </si>
  <si>
    <t>第７回農業機械士養成研修</t>
    <rPh sb="0" eb="1">
      <t>ダイ</t>
    </rPh>
    <rPh sb="2" eb="3">
      <t>カイ</t>
    </rPh>
    <rPh sb="3" eb="5">
      <t>ノウギョウ</t>
    </rPh>
    <rPh sb="5" eb="7">
      <t>キカイ</t>
    </rPh>
    <rPh sb="7" eb="8">
      <t>シ</t>
    </rPh>
    <rPh sb="8" eb="10">
      <t>ヨウセイ</t>
    </rPh>
    <rPh sb="10" eb="12">
      <t>ケンシュウ</t>
    </rPh>
    <phoneticPr fontId="2"/>
  </si>
  <si>
    <t>第８回農業機械士養成研修</t>
    <rPh sb="0" eb="1">
      <t>ダイ</t>
    </rPh>
    <rPh sb="2" eb="3">
      <t>カイ</t>
    </rPh>
    <rPh sb="3" eb="5">
      <t>ノウギョウ</t>
    </rPh>
    <rPh sb="5" eb="7">
      <t>キカイ</t>
    </rPh>
    <rPh sb="7" eb="8">
      <t>シ</t>
    </rPh>
    <rPh sb="8" eb="10">
      <t>ヨウセイ</t>
    </rPh>
    <rPh sb="10" eb="12">
      <t>ケンシュウ</t>
    </rPh>
    <phoneticPr fontId="2"/>
  </si>
  <si>
    <t>研修</t>
    <rPh sb="0" eb="2">
      <t>ケンシュウ</t>
    </rPh>
    <phoneticPr fontId="2"/>
  </si>
  <si>
    <t>研修期間</t>
    <rPh sb="0" eb="2">
      <t>ケンシュウ</t>
    </rPh>
    <rPh sb="2" eb="4">
      <t>キカン</t>
    </rPh>
    <phoneticPr fontId="2"/>
  </si>
  <si>
    <t>募集</t>
    <rPh sb="0" eb="2">
      <t>ボシュウ</t>
    </rPh>
    <phoneticPr fontId="2"/>
  </si>
  <si>
    <t>研修費</t>
    <rPh sb="0" eb="3">
      <t>ケンシュウヒ</t>
    </rPh>
    <phoneticPr fontId="2"/>
  </si>
  <si>
    <t>宿泊費</t>
    <rPh sb="0" eb="2">
      <t>シュクハク</t>
    </rPh>
    <rPh sb="2" eb="3">
      <t>ヒ</t>
    </rPh>
    <phoneticPr fontId="2"/>
  </si>
  <si>
    <t>このフォームの使い方：</t>
    <rPh sb="7" eb="8">
      <t>ツカ</t>
    </rPh>
    <rPh sb="9" eb="10">
      <t>カタ</t>
    </rPh>
    <phoneticPr fontId="2"/>
  </si>
  <si>
    <t>）の部分に記入する。</t>
    <rPh sb="2" eb="4">
      <t>ブブン</t>
    </rPh>
    <rPh sb="5" eb="7">
      <t>キニュウ</t>
    </rPh>
    <phoneticPr fontId="2"/>
  </si>
  <si>
    <t>）上記の申込者氏名と同じ</t>
    <rPh sb="1" eb="3">
      <t>ジョウキ</t>
    </rPh>
    <rPh sb="4" eb="7">
      <t>モウシコミシャ</t>
    </rPh>
    <rPh sb="7" eb="9">
      <t>シメイ</t>
    </rPh>
    <rPh sb="10" eb="11">
      <t>オナ</t>
    </rPh>
    <phoneticPr fontId="2"/>
  </si>
  <si>
    <t>）法人名など申込者氏名と違う</t>
    <rPh sb="1" eb="3">
      <t>ホウジン</t>
    </rPh>
    <rPh sb="3" eb="4">
      <t>メイ</t>
    </rPh>
    <rPh sb="6" eb="9">
      <t>モウシコミシャ</t>
    </rPh>
    <rPh sb="9" eb="11">
      <t>シメイ</t>
    </rPh>
    <rPh sb="12" eb="13">
      <t>チガ</t>
    </rPh>
    <phoneticPr fontId="2"/>
  </si>
  <si>
    <t>→</t>
    <phoneticPr fontId="2"/>
  </si>
  <si>
    <t>宛名（</t>
    <rPh sb="0" eb="2">
      <t>アテナ</t>
    </rPh>
    <phoneticPr fontId="2"/>
  </si>
  <si>
    <t>４　受講者の農業経営内容について記入。農業者等で空欄の場合，受付できない場合があります。</t>
    <rPh sb="2" eb="5">
      <t>ジュコウシャ</t>
    </rPh>
    <rPh sb="6" eb="8">
      <t>ノウギョウ</t>
    </rPh>
    <rPh sb="8" eb="10">
      <t>ケイエイ</t>
    </rPh>
    <rPh sb="10" eb="12">
      <t>ナイヨウ</t>
    </rPh>
    <rPh sb="16" eb="18">
      <t>キニュウ</t>
    </rPh>
    <rPh sb="19" eb="22">
      <t>ノウギョウシャ</t>
    </rPh>
    <rPh sb="22" eb="23">
      <t>ナド</t>
    </rPh>
    <rPh sb="24" eb="26">
      <t>クウラン</t>
    </rPh>
    <rPh sb="27" eb="29">
      <t>バアイ</t>
    </rPh>
    <rPh sb="30" eb="32">
      <t>ウケツケ</t>
    </rPh>
    <rPh sb="36" eb="38">
      <t>バアイ</t>
    </rPh>
    <phoneticPr fontId="2"/>
  </si>
  <si>
    <t>３　領収証等の宛名について次のいずれかに○を記入し，申込者と違う場合は具体的に記入</t>
    <rPh sb="2" eb="4">
      <t>リョウシュウ</t>
    </rPh>
    <rPh sb="4" eb="5">
      <t>ショウ</t>
    </rPh>
    <rPh sb="5" eb="6">
      <t>ナド</t>
    </rPh>
    <rPh sb="7" eb="9">
      <t>アテナ</t>
    </rPh>
    <rPh sb="13" eb="14">
      <t>ツギ</t>
    </rPh>
    <rPh sb="22" eb="24">
      <t>キニュウ</t>
    </rPh>
    <rPh sb="26" eb="29">
      <t>モウシコミシャ</t>
    </rPh>
    <rPh sb="30" eb="31">
      <t>チガ</t>
    </rPh>
    <rPh sb="32" eb="34">
      <t>バアイ</t>
    </rPh>
    <rPh sb="35" eb="38">
      <t>グタイテキ</t>
    </rPh>
    <rPh sb="39" eb="41">
      <t>キニュウ</t>
    </rPh>
    <phoneticPr fontId="2"/>
  </si>
  <si>
    <t>○のところは，選択できます。</t>
    <rPh sb="7" eb="9">
      <t>センタク</t>
    </rPh>
    <phoneticPr fontId="2"/>
  </si>
  <si>
    <t>黄色部分（</t>
    <rPh sb="0" eb="2">
      <t>キイロ</t>
    </rPh>
    <rPh sb="2" eb="4">
      <t>ブブン</t>
    </rPh>
    <phoneticPr fontId="2"/>
  </si>
  <si>
    <t>①認定農業者（個人，法人の構成員）</t>
    <rPh sb="1" eb="3">
      <t>ニンテイ</t>
    </rPh>
    <rPh sb="3" eb="6">
      <t>ノウギョウシャ</t>
    </rPh>
    <rPh sb="7" eb="9">
      <t>コジン</t>
    </rPh>
    <rPh sb="10" eb="12">
      <t>ホウジン</t>
    </rPh>
    <rPh sb="13" eb="16">
      <t>コウセイイン</t>
    </rPh>
    <phoneticPr fontId="3"/>
  </si>
  <si>
    <t>②認定新規就農者</t>
    <rPh sb="1" eb="3">
      <t>ニンテイ</t>
    </rPh>
    <rPh sb="3" eb="5">
      <t>シンキ</t>
    </rPh>
    <rPh sb="5" eb="7">
      <t>シュウノウ</t>
    </rPh>
    <rPh sb="7" eb="8">
      <t>シャ</t>
    </rPh>
    <phoneticPr fontId="2"/>
  </si>
  <si>
    <t>③認定農業者（主に農業に従事する家族，常時雇用者，法人の従業員）</t>
    <rPh sb="1" eb="3">
      <t>ニンテイ</t>
    </rPh>
    <rPh sb="3" eb="5">
      <t>ノウギョウ</t>
    </rPh>
    <rPh sb="5" eb="6">
      <t>シャ</t>
    </rPh>
    <rPh sb="7" eb="8">
      <t>オモ</t>
    </rPh>
    <rPh sb="9" eb="11">
      <t>ノウギョウ</t>
    </rPh>
    <rPh sb="12" eb="14">
      <t>ジュウジ</t>
    </rPh>
    <rPh sb="16" eb="18">
      <t>カゾク</t>
    </rPh>
    <rPh sb="19" eb="21">
      <t>ジョウジ</t>
    </rPh>
    <rPh sb="21" eb="24">
      <t>コヨウシャ</t>
    </rPh>
    <rPh sb="25" eb="27">
      <t>ホウジン</t>
    </rPh>
    <rPh sb="28" eb="31">
      <t>ジュウギョウイン</t>
    </rPh>
    <phoneticPr fontId="2"/>
  </si>
  <si>
    <t>（</t>
  </si>
  <si>
    <t>）</t>
  </si>
  <si>
    <t>農業機械士養成研修Ⅰ</t>
    <rPh sb="0" eb="2">
      <t>ノウギョウ</t>
    </rPh>
    <rPh sb="2" eb="4">
      <t>キカイ</t>
    </rPh>
    <rPh sb="4" eb="5">
      <t>シ</t>
    </rPh>
    <rPh sb="5" eb="7">
      <t>ヨウセイ</t>
    </rPh>
    <rPh sb="7" eb="9">
      <t>ケンシュウ</t>
    </rPh>
    <phoneticPr fontId="3"/>
  </si>
  <si>
    <t>(団体名：</t>
    <rPh sb="1" eb="3">
      <t>ダンタイ</t>
    </rPh>
    <rPh sb="3" eb="4">
      <t>メイ</t>
    </rPh>
    <phoneticPr fontId="2"/>
  </si>
  <si>
    <t>大特免許所有者</t>
    <rPh sb="0" eb="2">
      <t>ダイトク</t>
    </rPh>
    <rPh sb="2" eb="4">
      <t>メンキョ</t>
    </rPh>
    <rPh sb="4" eb="7">
      <t>ショユウシャ</t>
    </rPh>
    <phoneticPr fontId="2"/>
  </si>
  <si>
    <t>－</t>
  </si>
  <si>
    <t>農業機械士養成研修Ⅱ</t>
    <rPh sb="0" eb="2">
      <t>ノウギョウ</t>
    </rPh>
    <rPh sb="2" eb="4">
      <t>キカイ</t>
    </rPh>
    <rPh sb="4" eb="5">
      <t>シ</t>
    </rPh>
    <rPh sb="5" eb="7">
      <t>ヨウセイ</t>
    </rPh>
    <rPh sb="7" eb="9">
      <t>ケンシュウ</t>
    </rPh>
    <phoneticPr fontId="3"/>
  </si>
  <si>
    <t>１　受講する研修に○印をつけ，研修回と研修期間を記入。学科研修の方法を選択。</t>
    <rPh sb="2" eb="4">
      <t>ジュコウ</t>
    </rPh>
    <rPh sb="6" eb="8">
      <t>ケンシュウ</t>
    </rPh>
    <rPh sb="10" eb="11">
      <t>シルシ</t>
    </rPh>
    <rPh sb="15" eb="17">
      <t>ケンシュウ</t>
    </rPh>
    <rPh sb="17" eb="18">
      <t>カイ</t>
    </rPh>
    <rPh sb="19" eb="21">
      <t>ケンシュウ</t>
    </rPh>
    <rPh sb="21" eb="23">
      <t>キカン</t>
    </rPh>
    <rPh sb="24" eb="26">
      <t>キニュウ</t>
    </rPh>
    <rPh sb="27" eb="29">
      <t>ガッカ</t>
    </rPh>
    <rPh sb="29" eb="31">
      <t>ケンシュウ</t>
    </rPh>
    <rPh sb="32" eb="34">
      <t>ホウホウ</t>
    </rPh>
    <rPh sb="35" eb="37">
      <t>センタク</t>
    </rPh>
    <phoneticPr fontId="2"/>
  </si>
  <si>
    <t>学科研修の方法</t>
    <phoneticPr fontId="2"/>
  </si>
  <si>
    <t>農業機械化研修受講申込書（養成研修Ⅰ，Ⅱ）</t>
    <rPh sb="0" eb="2">
      <t>ノウギョウ</t>
    </rPh>
    <rPh sb="2" eb="4">
      <t>キカイ</t>
    </rPh>
    <rPh sb="4" eb="5">
      <t>カ</t>
    </rPh>
    <rPh sb="5" eb="7">
      <t>ケンシュウ</t>
    </rPh>
    <rPh sb="7" eb="9">
      <t>ジュコウ</t>
    </rPh>
    <rPh sb="9" eb="10">
      <t>モウ</t>
    </rPh>
    <rPh sb="10" eb="11">
      <t>コ</t>
    </rPh>
    <rPh sb="11" eb="12">
      <t>ショ</t>
    </rPh>
    <rPh sb="13" eb="15">
      <t>ヨウセイ</t>
    </rPh>
    <rPh sb="15" eb="17">
      <t>ケンシュウ</t>
    </rPh>
    <phoneticPr fontId="3"/>
  </si>
  <si>
    <t>※　お預かりした個人情報は，農業機械化研修業務にのみ使用し，他の目的に使用することはありません。</t>
    <rPh sb="3" eb="4">
      <t>アズ</t>
    </rPh>
    <rPh sb="8" eb="10">
      <t>コジン</t>
    </rPh>
    <rPh sb="10" eb="12">
      <t>ジョウホウ</t>
    </rPh>
    <rPh sb="14" eb="16">
      <t>ノウギョウ</t>
    </rPh>
    <rPh sb="16" eb="18">
      <t>キカイ</t>
    </rPh>
    <rPh sb="18" eb="19">
      <t>カ</t>
    </rPh>
    <rPh sb="19" eb="21">
      <t>ケンシュウ</t>
    </rPh>
    <rPh sb="21" eb="23">
      <t>ギョウム</t>
    </rPh>
    <rPh sb="26" eb="28">
      <t>シヨウ</t>
    </rPh>
    <rPh sb="30" eb="31">
      <t>ホカ</t>
    </rPh>
    <rPh sb="32" eb="34">
      <t>モクテキ</t>
    </rPh>
    <rPh sb="35" eb="37">
      <t>シヨウ</t>
    </rPh>
    <phoneticPr fontId="2"/>
  </si>
  <si>
    <t>※　現住所は免許証記載の住所とし，記載住所が住民票と異なる場合は免許証の住所変更を行ってください</t>
    <rPh sb="2" eb="5">
      <t>ゲンジュウショ</t>
    </rPh>
    <rPh sb="6" eb="9">
      <t>メンキョショウ</t>
    </rPh>
    <rPh sb="9" eb="11">
      <t>キサイ</t>
    </rPh>
    <rPh sb="12" eb="14">
      <t>ジュウショ</t>
    </rPh>
    <rPh sb="17" eb="19">
      <t>キサイ</t>
    </rPh>
    <rPh sb="19" eb="21">
      <t>ジュウショ</t>
    </rPh>
    <rPh sb="22" eb="25">
      <t>ジュウミンヒョウ</t>
    </rPh>
    <rPh sb="26" eb="27">
      <t>コト</t>
    </rPh>
    <rPh sb="29" eb="31">
      <t>バアイ</t>
    </rPh>
    <rPh sb="32" eb="35">
      <t>メンキョショウ</t>
    </rPh>
    <rPh sb="36" eb="38">
      <t>ジュウショ</t>
    </rPh>
    <rPh sb="38" eb="40">
      <t>ヘンコウ</t>
    </rPh>
    <rPh sb="41" eb="42">
      <t>オコナ</t>
    </rPh>
    <phoneticPr fontId="2"/>
  </si>
  <si>
    <t>YouTubeで受講</t>
    <rPh sb="8" eb="10">
      <t>ジュコウ</t>
    </rPh>
    <phoneticPr fontId="2"/>
  </si>
  <si>
    <t>農大で受講</t>
    <rPh sb="0" eb="2">
      <t>ノウダイ</t>
    </rPh>
    <rPh sb="3" eb="5">
      <t>ジュコウ</t>
    </rPh>
    <phoneticPr fontId="2"/>
  </si>
  <si>
    <t>・食事・宿泊の変更等については，研修開始の２週間前までに０９９－２４５－１０７４に連絡をお願いします。</t>
    <rPh sb="1" eb="3">
      <t>ショクジ</t>
    </rPh>
    <rPh sb="4" eb="6">
      <t>シュクハク</t>
    </rPh>
    <rPh sb="7" eb="9">
      <t>ヘンコウ</t>
    </rPh>
    <rPh sb="9" eb="10">
      <t>トウ</t>
    </rPh>
    <rPh sb="16" eb="18">
      <t>ケンシュウ</t>
    </rPh>
    <rPh sb="18" eb="20">
      <t>カイシ</t>
    </rPh>
    <rPh sb="22" eb="24">
      <t>シュウカン</t>
    </rPh>
    <rPh sb="24" eb="25">
      <t>マエ</t>
    </rPh>
    <rPh sb="41" eb="43">
      <t>レンラク</t>
    </rPh>
    <rPh sb="45" eb="46">
      <t>ネガ</t>
    </rPh>
    <phoneticPr fontId="2"/>
  </si>
  <si>
    <t>研修なし</t>
    <rPh sb="0" eb="2">
      <t>ケンシュウ</t>
    </rPh>
    <phoneticPr fontId="2"/>
  </si>
  <si>
    <r>
      <rPr>
        <sz val="14"/>
        <color rgb="FFFF0000"/>
        <rFont val="ＭＳ Ｐ明朝"/>
        <family val="1"/>
        <charset val="128"/>
      </rPr>
      <t xml:space="preserve">※視力の条件  </t>
    </r>
    <r>
      <rPr>
        <sz val="14"/>
        <color theme="1"/>
        <rFont val="ＭＳ Ｐ明朝"/>
        <family val="1"/>
        <charset val="128"/>
      </rPr>
      <t xml:space="preserve">視力が片眼0.3以上，両眼0.7以上あること
</t>
    </r>
    <r>
      <rPr>
        <sz val="14"/>
        <color rgb="FFFF0000"/>
        <rFont val="ＭＳ Ｐ明朝"/>
        <family val="1"/>
        <charset val="128"/>
      </rPr>
      <t xml:space="preserve">  （要確認）</t>
    </r>
    <r>
      <rPr>
        <sz val="14"/>
        <color theme="1"/>
        <rFont val="ＭＳ Ｐ明朝"/>
        <family val="1"/>
        <charset val="128"/>
      </rPr>
      <t>　　（片眼0.3未満の場合は，他眼の視野が左右150度以上で，視力は0.7以上）</t>
    </r>
    <rPh sb="1" eb="3">
      <t>シリョク</t>
    </rPh>
    <rPh sb="4" eb="6">
      <t>ジョウケン</t>
    </rPh>
    <rPh sb="34" eb="37">
      <t>ヨウカクニン</t>
    </rPh>
    <phoneticPr fontId="2"/>
  </si>
  <si>
    <t>農業機械士養成研修Ⅰ</t>
    <rPh sb="0" eb="2">
      <t>ノウギョウ</t>
    </rPh>
    <rPh sb="2" eb="4">
      <t>キカイ</t>
    </rPh>
    <rPh sb="4" eb="5">
      <t>シ</t>
    </rPh>
    <rPh sb="5" eb="7">
      <t>ヨウセイ</t>
    </rPh>
    <rPh sb="7" eb="9">
      <t>ケンシュウ</t>
    </rPh>
    <phoneticPr fontId="2"/>
  </si>
  <si>
    <t>農業機械士養成研修Ⅱ</t>
    <rPh sb="0" eb="2">
      <t>ノウギョウ</t>
    </rPh>
    <rPh sb="2" eb="4">
      <t>キカイ</t>
    </rPh>
    <rPh sb="4" eb="5">
      <t>シ</t>
    </rPh>
    <rPh sb="5" eb="7">
      <t>ヨウセイ</t>
    </rPh>
    <rPh sb="7" eb="9">
      <t>ケンシュウ</t>
    </rPh>
    <phoneticPr fontId="2"/>
  </si>
  <si>
    <t>合計</t>
    <rPh sb="0" eb="2">
      <t>ゴウケイ</t>
    </rPh>
    <phoneticPr fontId="2"/>
  </si>
  <si>
    <t>受講料</t>
    <rPh sb="0" eb="3">
      <t>ジュコウリョウ</t>
    </rPh>
    <phoneticPr fontId="2"/>
  </si>
  <si>
    <t>朝食代</t>
    <rPh sb="0" eb="3">
      <t>チョウショクダイ</t>
    </rPh>
    <phoneticPr fontId="2"/>
  </si>
  <si>
    <t>昼食代</t>
    <rPh sb="0" eb="3">
      <t>チュウショクダイ</t>
    </rPh>
    <phoneticPr fontId="2"/>
  </si>
  <si>
    <t>夕食代</t>
    <rPh sb="0" eb="3">
      <t>ユウショクダイ</t>
    </rPh>
    <phoneticPr fontId="2"/>
  </si>
  <si>
    <t>宿泊料</t>
    <rPh sb="0" eb="3">
      <t>シュクハクリョウ</t>
    </rPh>
    <phoneticPr fontId="2"/>
  </si>
  <si>
    <t>研修費合計</t>
    <rPh sb="0" eb="2">
      <t>ケンシュウ</t>
    </rPh>
    <rPh sb="2" eb="3">
      <t>ヒ</t>
    </rPh>
    <rPh sb="3" eb="5">
      <t>ゴウケイ</t>
    </rPh>
    <phoneticPr fontId="2"/>
  </si>
  <si>
    <t>養成研修Ⅰ
（フル）</t>
    <rPh sb="0" eb="2">
      <t>ヨウセイ</t>
    </rPh>
    <rPh sb="2" eb="4">
      <t>ケンシュウ</t>
    </rPh>
    <phoneticPr fontId="2"/>
  </si>
  <si>
    <t>養成研修Ⅱ
（機械士）</t>
    <rPh sb="0" eb="2">
      <t>ヨウセイ</t>
    </rPh>
    <rPh sb="2" eb="4">
      <t>ケンシュウ</t>
    </rPh>
    <rPh sb="7" eb="9">
      <t>キカイ</t>
    </rPh>
    <rPh sb="9" eb="10">
      <t>シ</t>
    </rPh>
    <phoneticPr fontId="2"/>
  </si>
  <si>
    <t>★研修受講料</t>
    <rPh sb="1" eb="3">
      <t>ケンシュウ</t>
    </rPh>
    <rPh sb="3" eb="6">
      <t>ジュコウリョウ</t>
    </rPh>
    <phoneticPr fontId="2"/>
  </si>
  <si>
    <t>令和８年５月１８日～５月２２日</t>
    <rPh sb="3" eb="4">
      <t>ネン</t>
    </rPh>
    <rPh sb="5" eb="6">
      <t>ガツ</t>
    </rPh>
    <rPh sb="8" eb="9">
      <t>ニチ</t>
    </rPh>
    <rPh sb="11" eb="12">
      <t>ガツ</t>
    </rPh>
    <rPh sb="14" eb="15">
      <t>ニチ</t>
    </rPh>
    <phoneticPr fontId="2"/>
  </si>
  <si>
    <t>令和８年５月２５日～５月２９日</t>
    <rPh sb="3" eb="4">
      <t>ネン</t>
    </rPh>
    <rPh sb="5" eb="6">
      <t>ガツ</t>
    </rPh>
    <rPh sb="8" eb="9">
      <t>ニチ</t>
    </rPh>
    <rPh sb="11" eb="12">
      <t>ガツ</t>
    </rPh>
    <rPh sb="14" eb="15">
      <t>ニチ</t>
    </rPh>
    <phoneticPr fontId="2"/>
  </si>
  <si>
    <t>令和８年７月６日～７月１０日</t>
    <rPh sb="3" eb="4">
      <t>ネン</t>
    </rPh>
    <rPh sb="5" eb="6">
      <t>ガツ</t>
    </rPh>
    <rPh sb="7" eb="8">
      <t>ニチ</t>
    </rPh>
    <rPh sb="10" eb="11">
      <t>ガツ</t>
    </rPh>
    <rPh sb="13" eb="14">
      <t>ニチ</t>
    </rPh>
    <phoneticPr fontId="2"/>
  </si>
  <si>
    <t>令和８年７月１３日～７月１７日</t>
    <rPh sb="3" eb="4">
      <t>ネン</t>
    </rPh>
    <rPh sb="5" eb="6">
      <t>ガツ</t>
    </rPh>
    <rPh sb="8" eb="9">
      <t>ニチ</t>
    </rPh>
    <rPh sb="11" eb="12">
      <t>ガツ</t>
    </rPh>
    <rPh sb="14" eb="15">
      <t>ニチ</t>
    </rPh>
    <phoneticPr fontId="2"/>
  </si>
  <si>
    <t>令和８年９月１４日～９月１８日</t>
    <rPh sb="3" eb="4">
      <t>ネン</t>
    </rPh>
    <rPh sb="5" eb="6">
      <t>ガツ</t>
    </rPh>
    <rPh sb="8" eb="9">
      <t>ニチ</t>
    </rPh>
    <rPh sb="11" eb="12">
      <t>ガツ</t>
    </rPh>
    <rPh sb="14" eb="15">
      <t>ニチ</t>
    </rPh>
    <phoneticPr fontId="2"/>
  </si>
  <si>
    <t>令和８年９月２８日～１０月２日</t>
    <rPh sb="3" eb="4">
      <t>ネン</t>
    </rPh>
    <rPh sb="5" eb="6">
      <t>ガツ</t>
    </rPh>
    <rPh sb="8" eb="9">
      <t>ニチ</t>
    </rPh>
    <rPh sb="12" eb="13">
      <t>ガツ</t>
    </rPh>
    <rPh sb="14" eb="15">
      <t>ニチ</t>
    </rPh>
    <phoneticPr fontId="2"/>
  </si>
  <si>
    <t>令和８年１１月９日～１１月１３日</t>
    <rPh sb="3" eb="4">
      <t>ネン</t>
    </rPh>
    <rPh sb="6" eb="7">
      <t>ガツ</t>
    </rPh>
    <rPh sb="8" eb="9">
      <t>ニチ</t>
    </rPh>
    <rPh sb="12" eb="13">
      <t>ガツ</t>
    </rPh>
    <rPh sb="15" eb="16">
      <t>ニチ</t>
    </rPh>
    <phoneticPr fontId="2"/>
  </si>
  <si>
    <t>令和８年１２月７日～１２月１１日</t>
    <rPh sb="12" eb="13">
      <t>ガツ</t>
    </rPh>
    <rPh sb="15" eb="16">
      <t>ニチ</t>
    </rPh>
    <phoneticPr fontId="2"/>
  </si>
  <si>
    <t>令和８年５月１８日</t>
    <rPh sb="2" eb="3">
      <t>ネン</t>
    </rPh>
    <rPh sb="4" eb="5">
      <t>ガツ</t>
    </rPh>
    <phoneticPr fontId="2"/>
  </si>
  <si>
    <t>令和８年５月２５日</t>
    <rPh sb="2" eb="3">
      <t>ネン</t>
    </rPh>
    <rPh sb="4" eb="5">
      <t>ガツ</t>
    </rPh>
    <phoneticPr fontId="2"/>
  </si>
  <si>
    <t>令和８年７月６日</t>
    <rPh sb="2" eb="3">
      <t>ネン</t>
    </rPh>
    <rPh sb="4" eb="5">
      <t>ガツ</t>
    </rPh>
    <phoneticPr fontId="2"/>
  </si>
  <si>
    <t>令和８年７月１３日</t>
    <rPh sb="2" eb="3">
      <t>ネン</t>
    </rPh>
    <rPh sb="4" eb="5">
      <t>ガツ</t>
    </rPh>
    <phoneticPr fontId="2"/>
  </si>
  <si>
    <t>令和８年９月１４日</t>
    <rPh sb="2" eb="3">
      <t>ネン</t>
    </rPh>
    <rPh sb="4" eb="5">
      <t>ガツ</t>
    </rPh>
    <rPh sb="6" eb="7">
      <t>ニチ</t>
    </rPh>
    <phoneticPr fontId="2"/>
  </si>
  <si>
    <t>令和８年９月２８日</t>
    <rPh sb="2" eb="3">
      <t>ネン</t>
    </rPh>
    <rPh sb="4" eb="5">
      <t>ガツ</t>
    </rPh>
    <phoneticPr fontId="2"/>
  </si>
  <si>
    <t>令和８年１１月９日</t>
    <rPh sb="2" eb="3">
      <t>ネン</t>
    </rPh>
    <rPh sb="5" eb="6">
      <t>ガツ</t>
    </rPh>
    <phoneticPr fontId="2"/>
  </si>
  <si>
    <t>令和８年１２月７日</t>
    <phoneticPr fontId="2"/>
  </si>
  <si>
    <t>令和８年度機械化研修計画</t>
    <rPh sb="0" eb="2">
      <t>レイワ</t>
    </rPh>
    <rPh sb="3" eb="5">
      <t>ネンド</t>
    </rPh>
    <rPh sb="5" eb="7">
      <t>キカイ</t>
    </rPh>
    <rPh sb="7" eb="8">
      <t>カ</t>
    </rPh>
    <rPh sb="8" eb="10">
      <t>ケンシュウ</t>
    </rPh>
    <rPh sb="10" eb="12">
      <t>ケイカク</t>
    </rPh>
    <phoneticPr fontId="2"/>
  </si>
  <si>
    <t>⑦上記の他の農業法人（構成員，従業員）</t>
    <phoneticPr fontId="2"/>
  </si>
  <si>
    <t>⑤農業関係団体等での農業研修者</t>
    <phoneticPr fontId="2"/>
  </si>
  <si>
    <t>⑥上記の他の農業者(個人，主に農業に従事する家族，常時雇用者）</t>
    <phoneticPr fontId="2"/>
  </si>
  <si>
    <t>④受託組織（集落営農組織・農業公社等）の構成員，オペレーター</t>
    <phoneticPr fontId="3"/>
  </si>
  <si>
    <t>金曜日は研修開始時間と朝食との時間が短いため、朝食を持参し，機械研修棟で済ますことも可能です。</t>
    <rPh sb="8" eb="10">
      <t>ジカン</t>
    </rPh>
    <rPh sb="23" eb="25">
      <t>チョウショク</t>
    </rPh>
    <rPh sb="26" eb="28">
      <t>ジサン</t>
    </rPh>
    <rPh sb="30" eb="32">
      <t>キカイ</t>
    </rPh>
    <rPh sb="32" eb="35">
      <t>ケンシュウトウ</t>
    </rPh>
    <rPh sb="36" eb="37">
      <t>ス</t>
    </rPh>
    <rPh sb="42" eb="44">
      <t>カノウ</t>
    </rPh>
    <phoneticPr fontId="2"/>
  </si>
  <si>
    <t>⑧農業関係団体の職員で，地域の農業指導者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</si>
</sst>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0_ "/>
    <numFmt numFmtId="177" formatCode="m&quot;月&quot;d&quot;日&quot;;@"/>
    <numFmt numFmtId="178" formatCode="[$-F800]dddd\,\ mmmm\ dd\,\ yyyy"/>
    <numFmt numFmtId="179" formatCode="0_);[Red]\(0\)"/>
  </numFmts>
  <fonts count="2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2"/>
      <color indexed="8"/>
      <name val="ＭＳ Ｐ明朝"/>
      <family val="1"/>
      <charset val="128"/>
    </font>
    <font>
      <sz val="11"/>
      <color indexed="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8"/>
      <color theme="1"/>
      <name val="ＭＳ Ｐ明朝"/>
      <family val="1"/>
      <charset val="128"/>
    </font>
    <font>
      <b/>
      <sz val="18"/>
      <color theme="1"/>
      <name val="ＭＳ Ｐゴシック"/>
      <family val="3"/>
      <charset val="128"/>
      <scheme val="minor"/>
    </font>
    <font>
      <sz val="14"/>
      <color theme="1"/>
      <name val="ＭＳ Ｐ明朝"/>
      <family val="1"/>
      <charset val="128"/>
    </font>
    <font>
      <sz val="20"/>
      <color theme="1"/>
      <name val="ＭＳ Ｐ明朝"/>
      <family val="1"/>
      <charset val="128"/>
    </font>
    <font>
      <sz val="11"/>
      <color theme="1"/>
      <name val="ＭＳ Ｐ明朝"/>
      <family val="1"/>
      <charset val="128"/>
    </font>
    <font>
      <sz val="26"/>
      <color theme="1"/>
      <name val="ＭＳ Ｐ明朝"/>
      <family val="1"/>
      <charset val="128"/>
    </font>
    <font>
      <sz val="14"/>
      <color rgb="FFFF0000"/>
      <name val="ＭＳ Ｐ明朝"/>
      <family val="1"/>
      <charset val="128"/>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font>
    <font>
      <sz val="12"/>
      <name val="ＭＳ Ｐ明朝"/>
      <family val="1"/>
      <charset val="128"/>
    </font>
    <font>
      <sz val="13.5"/>
      <color theme="1"/>
      <name val="ＭＳ Ｐ明朝"/>
      <family val="1"/>
      <charset val="128"/>
    </font>
    <font>
      <sz val="11"/>
      <name val="ＭＳ Ｐゴシック"/>
      <family val="2"/>
      <charset val="128"/>
      <scheme val="minor"/>
    </font>
    <font>
      <sz val="12"/>
      <name val="ＭＳ 明朝"/>
      <family val="1"/>
      <charset val="128"/>
    </font>
    <font>
      <sz val="12"/>
      <name val="ＭＳ Ｐゴシック"/>
      <family val="2"/>
      <charset val="128"/>
      <scheme val="minor"/>
    </font>
    <font>
      <sz val="16"/>
      <name val="ＭＳ Ｐゴシック"/>
      <family val="3"/>
      <charset val="128"/>
    </font>
    <font>
      <sz val="16"/>
      <name val="ＭＳ Ｐゴシック"/>
      <family val="3"/>
      <charset val="128"/>
      <scheme val="minor"/>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medium">
        <color indexed="64"/>
      </bottom>
      <diagonal/>
    </border>
    <border>
      <left style="thin">
        <color auto="1"/>
      </left>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ck">
        <color auto="1"/>
      </right>
      <top style="thin">
        <color auto="1"/>
      </top>
      <bottom style="thin">
        <color indexed="64"/>
      </bottom>
      <diagonal/>
    </border>
    <border>
      <left style="thin">
        <color indexed="64"/>
      </left>
      <right style="thick">
        <color auto="1"/>
      </right>
      <top style="thin">
        <color auto="1"/>
      </top>
      <bottom style="thin">
        <color auto="1"/>
      </bottom>
      <diagonal/>
    </border>
    <border>
      <left style="thin">
        <color indexed="64"/>
      </left>
      <right style="thick">
        <color auto="1"/>
      </right>
      <top style="thin">
        <color auto="1"/>
      </top>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top style="thin">
        <color indexed="64"/>
      </top>
      <bottom style="thin">
        <color auto="1"/>
      </bottom>
      <diagonal/>
    </border>
    <border>
      <left style="thick">
        <color auto="1"/>
      </left>
      <right/>
      <top style="thin">
        <color auto="1"/>
      </top>
      <bottom style="medium">
        <color indexed="64"/>
      </bottom>
      <diagonal/>
    </border>
  </borders>
  <cellStyleXfs count="2">
    <xf numFmtId="0" fontId="0" fillId="0" borderId="0">
      <alignment vertical="center"/>
    </xf>
    <xf numFmtId="0" fontId="6" fillId="0" borderId="0">
      <alignment vertical="center"/>
    </xf>
  </cellStyleXfs>
  <cellXfs count="300">
    <xf numFmtId="0" fontId="0" fillId="0" borderId="0" xfId="0">
      <alignment vertical="center"/>
    </xf>
    <xf numFmtId="0" fontId="1" fillId="0" borderId="3" xfId="0" applyFont="1" applyBorder="1">
      <alignment vertical="center"/>
    </xf>
    <xf numFmtId="0" fontId="1" fillId="0" borderId="4" xfId="0" applyFont="1" applyBorder="1">
      <alignment vertical="center"/>
    </xf>
    <xf numFmtId="0" fontId="5" fillId="0" borderId="13" xfId="0" applyFont="1" applyBorder="1">
      <alignment vertical="center"/>
    </xf>
    <xf numFmtId="0" fontId="1" fillId="0" borderId="0" xfId="0" applyFont="1">
      <alignment vertical="center"/>
    </xf>
    <xf numFmtId="0" fontId="1" fillId="0" borderId="2" xfId="0" applyFont="1" applyBorder="1">
      <alignment vertical="center"/>
    </xf>
    <xf numFmtId="0" fontId="7" fillId="0" borderId="17" xfId="0" applyFont="1" applyBorder="1" applyAlignment="1">
      <alignment horizontal="center" vertical="center"/>
    </xf>
    <xf numFmtId="0" fontId="7" fillId="0" borderId="13" xfId="0" applyFont="1" applyBorder="1">
      <alignment vertical="center"/>
    </xf>
    <xf numFmtId="0" fontId="7" fillId="0" borderId="0" xfId="0" applyFont="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lignment vertical="center"/>
    </xf>
    <xf numFmtId="0" fontId="1" fillId="0" borderId="12" xfId="0" applyFont="1" applyBorder="1">
      <alignment vertical="center"/>
    </xf>
    <xf numFmtId="0" fontId="1" fillId="0" borderId="32" xfId="0" applyFont="1" applyBorder="1">
      <alignment vertical="center"/>
    </xf>
    <xf numFmtId="0" fontId="7" fillId="0" borderId="2" xfId="0" applyFont="1" applyBorder="1" applyAlignment="1">
      <alignment horizontal="center"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37"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5" fillId="0" borderId="0" xfId="0" applyFont="1">
      <alignment vertical="center"/>
    </xf>
    <xf numFmtId="0" fontId="1" fillId="0" borderId="0" xfId="0" applyFont="1" applyAlignment="1">
      <alignment vertical="top"/>
    </xf>
    <xf numFmtId="0" fontId="5" fillId="0" borderId="36" xfId="0" applyFont="1" applyBorder="1">
      <alignment vertical="center"/>
    </xf>
    <xf numFmtId="0" fontId="1" fillId="0" borderId="19" xfId="0" applyFont="1" applyBorder="1">
      <alignment vertical="center"/>
    </xf>
    <xf numFmtId="0" fontId="5" fillId="0" borderId="30"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3" borderId="51" xfId="0" applyFont="1" applyFill="1" applyBorder="1">
      <alignment vertical="center"/>
    </xf>
    <xf numFmtId="0" fontId="1" fillId="0" borderId="52" xfId="0" applyFont="1" applyBorder="1">
      <alignment vertical="center"/>
    </xf>
    <xf numFmtId="0" fontId="1" fillId="3" borderId="50" xfId="0" applyFont="1" applyFill="1" applyBorder="1">
      <alignment vertical="center"/>
    </xf>
    <xf numFmtId="0" fontId="1" fillId="3" borderId="52" xfId="0" applyFont="1" applyFill="1" applyBorder="1">
      <alignment vertical="center"/>
    </xf>
    <xf numFmtId="0" fontId="1" fillId="0" borderId="36" xfId="0" applyFont="1" applyBorder="1">
      <alignment vertical="center"/>
    </xf>
    <xf numFmtId="0" fontId="1" fillId="3" borderId="4" xfId="0" applyFont="1" applyFill="1" applyBorder="1">
      <alignment vertical="center"/>
    </xf>
    <xf numFmtId="0" fontId="1" fillId="3" borderId="31" xfId="0" applyFont="1" applyFill="1" applyBorder="1">
      <alignment vertical="center"/>
    </xf>
    <xf numFmtId="0" fontId="7" fillId="0" borderId="30" xfId="0" applyFont="1" applyBorder="1">
      <alignment vertical="center"/>
    </xf>
    <xf numFmtId="0" fontId="1" fillId="0" borderId="0" xfId="0" applyFont="1" applyAlignment="1">
      <alignment horizontal="center" vertical="center"/>
    </xf>
    <xf numFmtId="0" fontId="1" fillId="0" borderId="54" xfId="0" applyFont="1" applyBorder="1">
      <alignment vertical="center"/>
    </xf>
    <xf numFmtId="56" fontId="1" fillId="0" borderId="54" xfId="0" applyNumberFormat="1" applyFont="1" applyBorder="1">
      <alignment vertical="center"/>
    </xf>
    <xf numFmtId="0" fontId="1" fillId="0" borderId="57" xfId="0" applyFont="1" applyBorder="1">
      <alignment vertical="center"/>
    </xf>
    <xf numFmtId="56" fontId="1" fillId="0" borderId="57" xfId="0" applyNumberFormat="1" applyFont="1" applyBorder="1">
      <alignment vertical="center"/>
    </xf>
    <xf numFmtId="177" fontId="1" fillId="0" borderId="57" xfId="0" applyNumberFormat="1" applyFont="1" applyBorder="1">
      <alignment vertical="center"/>
    </xf>
    <xf numFmtId="0" fontId="1" fillId="0" borderId="60" xfId="0" applyFont="1" applyBorder="1">
      <alignment vertical="center"/>
    </xf>
    <xf numFmtId="177" fontId="1" fillId="0" borderId="60" xfId="0" applyNumberFormat="1" applyFont="1" applyBorder="1">
      <alignment vertical="center"/>
    </xf>
    <xf numFmtId="177" fontId="1" fillId="0" borderId="61" xfId="0" applyNumberFormat="1" applyFont="1" applyBorder="1">
      <alignment vertical="center"/>
    </xf>
    <xf numFmtId="49" fontId="1" fillId="2" borderId="54" xfId="0" applyNumberFormat="1" applyFont="1" applyFill="1" applyBorder="1">
      <alignment vertical="center"/>
    </xf>
    <xf numFmtId="49" fontId="1" fillId="2" borderId="55" xfId="0" applyNumberFormat="1" applyFont="1" applyFill="1" applyBorder="1">
      <alignment vertical="center"/>
    </xf>
    <xf numFmtId="49" fontId="1" fillId="2" borderId="57" xfId="0" applyNumberFormat="1" applyFont="1" applyFill="1" applyBorder="1">
      <alignment vertical="center"/>
    </xf>
    <xf numFmtId="49" fontId="1" fillId="2" borderId="58" xfId="0" applyNumberFormat="1" applyFont="1" applyFill="1" applyBorder="1">
      <alignment vertical="center"/>
    </xf>
    <xf numFmtId="0" fontId="1" fillId="0" borderId="58" xfId="0" applyFont="1" applyBorder="1">
      <alignment vertical="center"/>
    </xf>
    <xf numFmtId="0" fontId="1" fillId="0" borderId="61" xfId="0" applyFont="1" applyBorder="1">
      <alignment vertical="center"/>
    </xf>
    <xf numFmtId="49" fontId="1" fillId="0" borderId="60" xfId="0" applyNumberFormat="1" applyFont="1" applyBorder="1" applyAlignment="1">
      <alignment horizontal="left" vertical="center"/>
    </xf>
    <xf numFmtId="0" fontId="7" fillId="0" borderId="13" xfId="0" applyFont="1" applyBorder="1" applyAlignment="1">
      <alignment horizontal="center" vertical="center"/>
    </xf>
    <xf numFmtId="0" fontId="1" fillId="3" borderId="0" xfId="0" applyFont="1" applyFill="1" applyProtection="1">
      <alignment vertical="center"/>
      <protection locked="0"/>
    </xf>
    <xf numFmtId="0" fontId="0" fillId="3" borderId="0" xfId="0" applyFill="1" applyProtection="1">
      <alignment vertical="center"/>
      <protection locked="0"/>
    </xf>
    <xf numFmtId="0" fontId="1" fillId="3" borderId="30" xfId="0" applyFont="1" applyFill="1" applyBorder="1" applyProtection="1">
      <alignment vertical="center"/>
      <protection locked="0"/>
    </xf>
    <xf numFmtId="0" fontId="1" fillId="0" borderId="13" xfId="0" applyFont="1" applyBorder="1">
      <alignment vertical="center"/>
    </xf>
    <xf numFmtId="0" fontId="1" fillId="0" borderId="51" xfId="0" applyFont="1" applyBorder="1">
      <alignment vertical="center"/>
    </xf>
    <xf numFmtId="0" fontId="1" fillId="0" borderId="18" xfId="0" applyFont="1" applyBorder="1">
      <alignment vertical="center"/>
    </xf>
    <xf numFmtId="0" fontId="1" fillId="0" borderId="31" xfId="0" applyFont="1" applyBorder="1">
      <alignment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7" fillId="0" borderId="0" xfId="0" applyFont="1">
      <alignment vertical="center"/>
    </xf>
    <xf numFmtId="178" fontId="5" fillId="0" borderId="0" xfId="0" applyNumberFormat="1" applyFont="1" applyProtection="1">
      <alignment vertical="center"/>
      <protection locked="0"/>
    </xf>
    <xf numFmtId="0" fontId="1" fillId="0" borderId="36" xfId="0" applyFont="1" applyBorder="1" applyProtection="1">
      <alignment vertical="center"/>
      <protection locked="0"/>
    </xf>
    <xf numFmtId="0" fontId="7" fillId="0" borderId="40" xfId="0" applyFont="1" applyBorder="1">
      <alignment vertical="center"/>
    </xf>
    <xf numFmtId="0" fontId="5" fillId="0" borderId="2" xfId="0" applyFont="1" applyBorder="1">
      <alignment vertical="center"/>
    </xf>
    <xf numFmtId="0" fontId="1" fillId="3" borderId="2" xfId="0" applyFont="1" applyFill="1" applyBorder="1" applyProtection="1">
      <alignment vertical="center"/>
      <protection locked="0"/>
    </xf>
    <xf numFmtId="0" fontId="7" fillId="0" borderId="39" xfId="0" applyFont="1" applyBorder="1" applyAlignment="1">
      <alignment horizontal="center" vertical="center"/>
    </xf>
    <xf numFmtId="0" fontId="13" fillId="0" borderId="0" xfId="0" applyFont="1" applyProtection="1">
      <alignment vertical="center"/>
      <protection locked="0"/>
    </xf>
    <xf numFmtId="0" fontId="7" fillId="0" borderId="36" xfId="0" applyFont="1" applyBorder="1">
      <alignment vertical="center"/>
    </xf>
    <xf numFmtId="0" fontId="1" fillId="0" borderId="6" xfId="0" applyFont="1" applyBorder="1">
      <alignment vertical="center"/>
    </xf>
    <xf numFmtId="0" fontId="1" fillId="0" borderId="19" xfId="0" applyFont="1" applyBorder="1" applyProtection="1">
      <alignment vertical="center"/>
      <protection locked="0"/>
    </xf>
    <xf numFmtId="0" fontId="13" fillId="0" borderId="30" xfId="0" applyFont="1" applyBorder="1" applyProtection="1">
      <alignment vertical="center"/>
      <protection locked="0"/>
    </xf>
    <xf numFmtId="0" fontId="1" fillId="0" borderId="30" xfId="0" applyFont="1" applyBorder="1" applyProtection="1">
      <alignment vertical="center"/>
      <protection locked="0"/>
    </xf>
    <xf numFmtId="0" fontId="13" fillId="0" borderId="49" xfId="0" applyFont="1" applyBorder="1" applyProtection="1">
      <alignment vertical="center"/>
      <protection locked="0"/>
    </xf>
    <xf numFmtId="0" fontId="16" fillId="0" borderId="0" xfId="0" applyFont="1">
      <alignment vertical="center"/>
    </xf>
    <xf numFmtId="0" fontId="17" fillId="0" borderId="0" xfId="0" applyFont="1" applyAlignment="1">
      <alignment horizontal="center" vertical="center" wrapText="1"/>
    </xf>
    <xf numFmtId="0" fontId="1" fillId="0" borderId="54" xfId="0" quotePrefix="1" applyFont="1" applyBorder="1">
      <alignment vertical="center"/>
    </xf>
    <xf numFmtId="0" fontId="1" fillId="0" borderId="57" xfId="0" quotePrefix="1" applyFont="1" applyBorder="1">
      <alignment vertical="center"/>
    </xf>
    <xf numFmtId="0" fontId="1" fillId="0" borderId="16" xfId="0" applyFont="1" applyBorder="1">
      <alignment vertical="center"/>
    </xf>
    <xf numFmtId="0" fontId="1" fillId="0" borderId="14" xfId="0" applyFont="1" applyBorder="1">
      <alignment vertical="center"/>
    </xf>
    <xf numFmtId="0" fontId="7" fillId="0" borderId="42" xfId="0" applyFont="1" applyBorder="1">
      <alignment vertical="center"/>
    </xf>
    <xf numFmtId="0" fontId="1" fillId="0" borderId="73" xfId="0" applyFont="1" applyBorder="1">
      <alignment vertical="center"/>
    </xf>
    <xf numFmtId="0" fontId="18" fillId="0" borderId="51" xfId="0" applyFont="1" applyBorder="1">
      <alignment vertical="center"/>
    </xf>
    <xf numFmtId="0" fontId="1" fillId="0" borderId="42" xfId="0" applyFont="1" applyBorder="1" applyAlignment="1">
      <alignment horizontal="right" vertical="center"/>
    </xf>
    <xf numFmtId="0" fontId="19" fillId="0" borderId="0" xfId="0" applyFont="1">
      <alignment vertical="center"/>
    </xf>
    <xf numFmtId="0" fontId="20" fillId="0" borderId="0" xfId="0" applyFont="1">
      <alignment vertical="center"/>
    </xf>
    <xf numFmtId="0" fontId="19" fillId="0" borderId="3" xfId="0" applyFont="1" applyBorder="1">
      <alignment vertical="center"/>
    </xf>
    <xf numFmtId="0" fontId="19" fillId="3" borderId="0" xfId="0" applyFont="1" applyFill="1" applyProtection="1">
      <alignment vertical="center"/>
      <protection locked="0"/>
    </xf>
    <xf numFmtId="0" fontId="19" fillId="3" borderId="0" xfId="0" applyFont="1" applyFill="1">
      <alignment vertical="center"/>
    </xf>
    <xf numFmtId="0" fontId="21" fillId="0" borderId="0" xfId="0" applyFont="1">
      <alignment vertical="center"/>
    </xf>
    <xf numFmtId="0" fontId="22" fillId="0" borderId="0" xfId="0" applyFont="1">
      <alignment vertical="center"/>
    </xf>
    <xf numFmtId="0" fontId="22" fillId="3" borderId="0" xfId="0" applyFont="1" applyFill="1">
      <alignment vertical="center"/>
    </xf>
    <xf numFmtId="0" fontId="21" fillId="3" borderId="0" xfId="0" applyFont="1" applyFill="1" applyProtection="1">
      <alignment vertical="center"/>
      <protection locked="0"/>
    </xf>
    <xf numFmtId="0" fontId="19" fillId="0" borderId="36" xfId="0" applyFont="1" applyBorder="1">
      <alignment vertical="center"/>
    </xf>
    <xf numFmtId="0" fontId="21" fillId="0" borderId="36" xfId="0" applyFont="1" applyBorder="1">
      <alignment vertical="center"/>
    </xf>
    <xf numFmtId="0" fontId="22" fillId="0" borderId="36" xfId="0" applyFont="1" applyBorder="1">
      <alignment vertical="center"/>
    </xf>
    <xf numFmtId="0" fontId="22" fillId="3" borderId="36" xfId="0" applyFont="1" applyFill="1" applyBorder="1">
      <alignment vertical="center"/>
    </xf>
    <xf numFmtId="0" fontId="21" fillId="3" borderId="36" xfId="0" applyFont="1" applyFill="1" applyBorder="1" applyProtection="1">
      <alignment vertical="center"/>
      <protection locked="0"/>
    </xf>
    <xf numFmtId="0" fontId="19" fillId="0" borderId="6" xfId="0" applyFont="1" applyBorder="1" applyAlignment="1" applyProtection="1">
      <alignment horizontal="center" vertical="center"/>
      <protection locked="0"/>
    </xf>
    <xf numFmtId="0" fontId="21" fillId="0" borderId="6" xfId="0" applyFont="1" applyBorder="1" applyProtection="1">
      <alignment vertical="center"/>
      <protection locked="0"/>
    </xf>
    <xf numFmtId="0" fontId="19" fillId="0" borderId="6" xfId="0" applyFont="1" applyBorder="1" applyAlignment="1">
      <alignment horizontal="center" vertical="center"/>
    </xf>
    <xf numFmtId="0" fontId="23" fillId="0" borderId="0" xfId="0" applyFont="1" applyAlignment="1">
      <alignment horizontal="center" vertical="center" wrapText="1"/>
    </xf>
    <xf numFmtId="0" fontId="19" fillId="0" borderId="4" xfId="0" applyFont="1" applyBorder="1">
      <alignment vertical="center"/>
    </xf>
    <xf numFmtId="0" fontId="26" fillId="0" borderId="35" xfId="0" applyFont="1" applyBorder="1">
      <alignment vertical="center"/>
    </xf>
    <xf numFmtId="0" fontId="21" fillId="0" borderId="34" xfId="0" applyFont="1" applyBorder="1">
      <alignment vertical="center"/>
    </xf>
    <xf numFmtId="42" fontId="24" fillId="0" borderId="50" xfId="0" applyNumberFormat="1" applyFont="1" applyBorder="1">
      <alignment vertical="center"/>
    </xf>
    <xf numFmtId="42" fontId="24" fillId="0" borderId="51" xfId="0" applyNumberFormat="1" applyFont="1" applyBorder="1">
      <alignment vertical="center"/>
    </xf>
    <xf numFmtId="0" fontId="25" fillId="0" borderId="52" xfId="0" applyFont="1" applyBorder="1">
      <alignment vertical="center"/>
    </xf>
    <xf numFmtId="0" fontId="1" fillId="0" borderId="53" xfId="0" applyFont="1" applyBorder="1" applyAlignment="1">
      <alignment vertical="center" wrapText="1"/>
    </xf>
    <xf numFmtId="0" fontId="0" fillId="0" borderId="56" xfId="0" applyBorder="1" applyAlignment="1">
      <alignment vertical="center" wrapText="1"/>
    </xf>
    <xf numFmtId="0" fontId="0" fillId="0" borderId="59" xfId="0" applyBorder="1" applyAlignment="1">
      <alignment vertical="center" wrapText="1"/>
    </xf>
    <xf numFmtId="0" fontId="19" fillId="0" borderId="50" xfId="0" applyFont="1" applyBorder="1">
      <alignment vertical="center"/>
    </xf>
    <xf numFmtId="0" fontId="21" fillId="0" borderId="51" xfId="0" applyFont="1" applyBorder="1">
      <alignment vertical="center"/>
    </xf>
    <xf numFmtId="176" fontId="19" fillId="0" borderId="66" xfId="0" applyNumberFormat="1" applyFont="1" applyBorder="1">
      <alignment vertical="center"/>
    </xf>
    <xf numFmtId="0" fontId="21" fillId="0" borderId="66" xfId="0" applyFont="1" applyBorder="1">
      <alignment vertical="center"/>
    </xf>
    <xf numFmtId="0" fontId="21" fillId="0" borderId="67" xfId="0" applyFont="1" applyBorder="1">
      <alignment vertical="center"/>
    </xf>
    <xf numFmtId="176" fontId="19" fillId="0" borderId="37" xfId="0" applyNumberFormat="1" applyFont="1" applyBorder="1">
      <alignment vertical="center"/>
    </xf>
    <xf numFmtId="0" fontId="21" fillId="0" borderId="37" xfId="0" applyFont="1" applyBorder="1">
      <alignment vertical="center"/>
    </xf>
    <xf numFmtId="0" fontId="21" fillId="0" borderId="20" xfId="0" applyFont="1" applyBorder="1">
      <alignment vertical="center"/>
    </xf>
    <xf numFmtId="176" fontId="19" fillId="0" borderId="34" xfId="0" applyNumberFormat="1" applyFont="1" applyBorder="1">
      <alignment vertical="center"/>
    </xf>
    <xf numFmtId="0" fontId="21" fillId="0" borderId="33" xfId="0" applyFont="1" applyBorder="1">
      <alignment vertical="center"/>
    </xf>
    <xf numFmtId="0" fontId="26" fillId="0" borderId="65" xfId="0" applyFont="1" applyBorder="1">
      <alignment vertical="center"/>
    </xf>
    <xf numFmtId="0" fontId="26" fillId="0" borderId="29" xfId="0" applyFont="1" applyBorder="1">
      <alignment vertical="center"/>
    </xf>
    <xf numFmtId="0" fontId="19" fillId="3" borderId="34" xfId="0" applyFont="1" applyFill="1" applyBorder="1" applyAlignment="1" applyProtection="1">
      <alignment horizontal="center" vertical="center"/>
      <protection locked="0"/>
    </xf>
    <xf numFmtId="0" fontId="21" fillId="3" borderId="33" xfId="0"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0" fontId="19" fillId="3" borderId="68"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3" fillId="3" borderId="37" xfId="0" applyFont="1" applyFill="1" applyBorder="1" applyProtection="1">
      <alignment vertical="center"/>
      <protection locked="0"/>
    </xf>
    <xf numFmtId="0" fontId="13" fillId="3" borderId="20" xfId="0" applyFont="1" applyFill="1" applyBorder="1" applyProtection="1">
      <alignment vertical="center"/>
      <protection locked="0"/>
    </xf>
    <xf numFmtId="0" fontId="1" fillId="0" borderId="0" xfId="0" applyFont="1">
      <alignment vertical="center"/>
    </xf>
    <xf numFmtId="0" fontId="0" fillId="0" borderId="0" xfId="0">
      <alignment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76" xfId="0" applyFont="1" applyBorder="1" applyAlignment="1">
      <alignment horizontal="center" vertical="center"/>
    </xf>
    <xf numFmtId="176" fontId="1" fillId="0" borderId="63" xfId="0" applyNumberFormat="1" applyFont="1" applyBorder="1">
      <alignment vertical="center"/>
    </xf>
    <xf numFmtId="176" fontId="0" fillId="0" borderId="63" xfId="0" applyNumberFormat="1" applyBorder="1">
      <alignment vertical="center"/>
    </xf>
    <xf numFmtId="176" fontId="0" fillId="0" borderId="64" xfId="0" applyNumberFormat="1" applyBorder="1">
      <alignment vertical="center"/>
    </xf>
    <xf numFmtId="176" fontId="1" fillId="0" borderId="37" xfId="0" applyNumberFormat="1" applyFont="1" applyBorder="1">
      <alignment vertical="center"/>
    </xf>
    <xf numFmtId="176" fontId="0" fillId="0" borderId="37" xfId="0" applyNumberFormat="1" applyBorder="1">
      <alignment vertical="center"/>
    </xf>
    <xf numFmtId="176" fontId="0" fillId="0" borderId="74" xfId="0" applyNumberFormat="1" applyBorder="1">
      <alignment vertical="center"/>
    </xf>
    <xf numFmtId="0" fontId="1" fillId="0" borderId="37" xfId="0" applyFont="1" applyBorder="1">
      <alignment vertical="center"/>
    </xf>
    <xf numFmtId="0" fontId="0" fillId="0" borderId="37" xfId="0" applyBorder="1">
      <alignment vertical="center"/>
    </xf>
    <xf numFmtId="0" fontId="1" fillId="0" borderId="39" xfId="0" applyFont="1" applyBorder="1">
      <alignment vertical="center"/>
    </xf>
    <xf numFmtId="0" fontId="0" fillId="0" borderId="30" xfId="0" applyBorder="1">
      <alignment vertical="center"/>
    </xf>
    <xf numFmtId="0" fontId="0" fillId="0" borderId="9" xfId="0" applyBorder="1">
      <alignment vertical="center"/>
    </xf>
    <xf numFmtId="176" fontId="1" fillId="0" borderId="21" xfId="0" applyNumberFormat="1" applyFont="1" applyBorder="1">
      <alignment vertical="center"/>
    </xf>
    <xf numFmtId="176" fontId="0" fillId="0" borderId="21" xfId="0" applyNumberFormat="1" applyBorder="1">
      <alignment vertical="center"/>
    </xf>
    <xf numFmtId="176" fontId="0" fillId="0" borderId="75" xfId="0" applyNumberFormat="1" applyBorder="1">
      <alignment vertical="center"/>
    </xf>
    <xf numFmtId="0" fontId="1" fillId="0" borderId="81" xfId="0" applyFont="1" applyBorder="1" applyAlignment="1">
      <alignment horizontal="left" vertical="center"/>
    </xf>
    <xf numFmtId="0" fontId="1" fillId="0" borderId="68" xfId="0" applyFont="1" applyBorder="1" applyAlignment="1">
      <alignment horizontal="left" vertical="center"/>
    </xf>
    <xf numFmtId="0" fontId="1" fillId="0" borderId="79" xfId="0" applyFont="1" applyBorder="1" applyAlignment="1">
      <alignment horizontal="left" vertical="center"/>
    </xf>
    <xf numFmtId="0" fontId="1" fillId="0" borderId="13" xfId="0" applyFont="1" applyBorder="1">
      <alignment vertical="center"/>
    </xf>
    <xf numFmtId="0" fontId="0" fillId="0" borderId="13" xfId="0" applyBorder="1">
      <alignment vertical="center"/>
    </xf>
    <xf numFmtId="0" fontId="0" fillId="0" borderId="14" xfId="0" applyBorder="1">
      <alignment vertical="center"/>
    </xf>
    <xf numFmtId="0" fontId="1" fillId="0" borderId="39" xfId="0" applyFont="1" applyBorder="1" applyAlignment="1">
      <alignment vertical="center" wrapText="1"/>
    </xf>
    <xf numFmtId="0" fontId="1" fillId="0" borderId="30"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80" xfId="0" applyFont="1" applyBorder="1">
      <alignment vertical="center"/>
    </xf>
    <xf numFmtId="0" fontId="1" fillId="0" borderId="14" xfId="0" applyFont="1" applyBorder="1">
      <alignment vertical="center"/>
    </xf>
    <xf numFmtId="179" fontId="1" fillId="0" borderId="37" xfId="0" applyNumberFormat="1" applyFont="1" applyBorder="1" applyAlignment="1">
      <alignment horizontal="right" vertical="center"/>
    </xf>
    <xf numFmtId="179" fontId="1" fillId="2" borderId="37" xfId="0" applyNumberFormat="1" applyFont="1" applyFill="1" applyBorder="1" applyAlignment="1">
      <alignment horizontal="right" vertical="center"/>
    </xf>
    <xf numFmtId="0" fontId="21" fillId="3" borderId="34" xfId="0" applyFont="1" applyFill="1" applyBorder="1" applyAlignment="1" applyProtection="1">
      <alignment horizontal="center" vertical="center"/>
      <protection locked="0"/>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36" xfId="0" applyFont="1" applyBorder="1">
      <alignment vertical="center"/>
    </xf>
    <xf numFmtId="0" fontId="1" fillId="0" borderId="11" xfId="0" applyFont="1" applyBorder="1">
      <alignment vertical="center"/>
    </xf>
    <xf numFmtId="0" fontId="0" fillId="0" borderId="74" xfId="0" applyBorder="1">
      <alignment vertical="center"/>
    </xf>
    <xf numFmtId="0" fontId="7" fillId="0" borderId="0" xfId="0" applyFont="1">
      <alignment vertical="center"/>
    </xf>
    <xf numFmtId="0" fontId="1" fillId="0" borderId="16" xfId="0" applyFont="1" applyBorder="1">
      <alignment vertical="center"/>
    </xf>
    <xf numFmtId="0" fontId="19" fillId="0" borderId="0" xfId="0" applyFont="1" applyAlignment="1">
      <alignment horizontal="left" vertical="center" wrapText="1"/>
    </xf>
    <xf numFmtId="0" fontId="21" fillId="0" borderId="0" xfId="0" applyFont="1" applyAlignment="1">
      <alignment horizontal="left" vertical="center"/>
    </xf>
    <xf numFmtId="0" fontId="21" fillId="0" borderId="2" xfId="0" applyFont="1" applyBorder="1" applyAlignment="1">
      <alignment horizontal="left" vertical="center"/>
    </xf>
    <xf numFmtId="0" fontId="19" fillId="3" borderId="35" xfId="0" applyFont="1" applyFill="1" applyBorder="1" applyAlignment="1" applyProtection="1">
      <alignment horizontal="center" vertical="center"/>
      <protection locked="0"/>
    </xf>
    <xf numFmtId="56" fontId="19" fillId="0" borderId="38"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19" fillId="0" borderId="21"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5" xfId="0" applyFont="1" applyBorder="1" applyAlignment="1">
      <alignment horizontal="center" vertical="center" textRotation="255"/>
    </xf>
    <xf numFmtId="0" fontId="21" fillId="0" borderId="24" xfId="0" applyFont="1" applyBorder="1" applyAlignment="1">
      <alignment horizontal="center" vertical="center" textRotation="255"/>
    </xf>
    <xf numFmtId="0" fontId="21" fillId="0" borderId="28" xfId="0" applyFont="1" applyBorder="1" applyAlignment="1">
      <alignment horizontal="center" vertical="center" textRotation="255"/>
    </xf>
    <xf numFmtId="0" fontId="19" fillId="0" borderId="9" xfId="0" applyFont="1" applyBorder="1" applyAlignment="1">
      <alignment horizontal="center" vertical="center" textRotation="255"/>
    </xf>
    <xf numFmtId="0" fontId="21" fillId="0" borderId="11" xfId="0" applyFont="1" applyBorder="1" applyAlignment="1">
      <alignment horizontal="center" vertical="center" textRotation="255"/>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19" fillId="0" borderId="23" xfId="0" applyFont="1" applyBorder="1" applyAlignment="1">
      <alignment horizontal="center" vertical="center" textRotation="255"/>
    </xf>
    <xf numFmtId="0" fontId="21" fillId="0" borderId="26" xfId="0" applyFont="1" applyBorder="1" applyAlignment="1">
      <alignment horizontal="center" vertical="center" textRotation="255"/>
    </xf>
    <xf numFmtId="0" fontId="21" fillId="0" borderId="39" xfId="0" applyFont="1" applyBorder="1" applyAlignment="1">
      <alignment horizontal="center" vertical="center" textRotation="255"/>
    </xf>
    <xf numFmtId="0" fontId="21" fillId="0" borderId="10"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30"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36" xfId="0" applyFont="1" applyBorder="1" applyAlignment="1">
      <alignment horizontal="center" vertical="center" textRotation="255"/>
    </xf>
    <xf numFmtId="0" fontId="19" fillId="0" borderId="31" xfId="0" applyFont="1" applyBorder="1" applyAlignment="1">
      <alignment horizontal="center" vertical="center" textRotation="255"/>
    </xf>
    <xf numFmtId="0" fontId="18" fillId="0" borderId="35" xfId="0" applyFont="1" applyBorder="1">
      <alignment vertical="center"/>
    </xf>
    <xf numFmtId="0" fontId="18" fillId="0" borderId="34" xfId="0" applyFont="1" applyBorder="1">
      <alignment vertical="center"/>
    </xf>
    <xf numFmtId="0" fontId="18" fillId="0" borderId="78" xfId="0" applyFont="1" applyBorder="1">
      <alignment vertical="center"/>
    </xf>
    <xf numFmtId="0" fontId="18" fillId="0" borderId="68" xfId="0" applyFont="1" applyBorder="1">
      <alignment vertical="center"/>
    </xf>
    <xf numFmtId="0" fontId="18" fillId="0" borderId="79" xfId="0" applyFont="1" applyBorder="1">
      <alignment vertical="center"/>
    </xf>
    <xf numFmtId="14" fontId="18" fillId="0" borderId="34" xfId="0" applyNumberFormat="1" applyFont="1" applyBorder="1">
      <alignment vertical="center"/>
    </xf>
    <xf numFmtId="0" fontId="18" fillId="0" borderId="33" xfId="0" applyFont="1" applyBorder="1">
      <alignment vertical="center"/>
    </xf>
    <xf numFmtId="0" fontId="0" fillId="0" borderId="0" xfId="0" applyAlignment="1">
      <alignment vertical="top"/>
    </xf>
    <xf numFmtId="0" fontId="18" fillId="0" borderId="29" xfId="0" applyFont="1" applyBorder="1">
      <alignment vertical="center"/>
    </xf>
    <xf numFmtId="0" fontId="18" fillId="0" borderId="37" xfId="0" applyFont="1" applyBorder="1">
      <alignment vertical="center"/>
    </xf>
    <xf numFmtId="0" fontId="18" fillId="0" borderId="16" xfId="0" applyFont="1" applyBorder="1">
      <alignment vertical="center"/>
    </xf>
    <xf numFmtId="0" fontId="18" fillId="0" borderId="13" xfId="0" applyFont="1" applyBorder="1">
      <alignment vertical="center"/>
    </xf>
    <xf numFmtId="0" fontId="18" fillId="0" borderId="14" xfId="0" applyFont="1" applyBorder="1">
      <alignment vertical="center"/>
    </xf>
    <xf numFmtId="14" fontId="18" fillId="0" borderId="37" xfId="0" applyNumberFormat="1" applyFont="1" applyBorder="1">
      <alignment vertical="center"/>
    </xf>
    <xf numFmtId="0" fontId="18" fillId="0" borderId="20" xfId="0" applyFont="1" applyBorder="1">
      <alignment vertical="center"/>
    </xf>
    <xf numFmtId="0" fontId="18" fillId="0" borderId="16"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66" xfId="0" applyFont="1" applyBorder="1">
      <alignment vertical="center"/>
    </xf>
    <xf numFmtId="0" fontId="18" fillId="0" borderId="69" xfId="0" applyFont="1" applyBorder="1">
      <alignment vertical="center"/>
    </xf>
    <xf numFmtId="58" fontId="18" fillId="0" borderId="66" xfId="0" applyNumberFormat="1" applyFont="1" applyBorder="1">
      <alignment vertical="center"/>
    </xf>
    <xf numFmtId="0" fontId="12" fillId="3" borderId="0" xfId="0" applyFont="1" applyFill="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 fillId="3" borderId="0" xfId="0" applyFont="1" applyFill="1" applyProtection="1">
      <alignment vertical="center"/>
      <protection locked="0"/>
    </xf>
    <xf numFmtId="0" fontId="7" fillId="3" borderId="0" xfId="0" applyFont="1" applyFill="1" applyProtection="1">
      <alignment vertical="center"/>
      <protection locked="0"/>
    </xf>
    <xf numFmtId="0" fontId="18" fillId="0" borderId="67" xfId="0" applyFont="1" applyBorder="1">
      <alignment vertical="center"/>
    </xf>
    <xf numFmtId="0" fontId="18" fillId="0" borderId="62"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7" xfId="0" applyFont="1" applyBorder="1">
      <alignment vertical="center"/>
    </xf>
    <xf numFmtId="0" fontId="9" fillId="0" borderId="0" xfId="0" applyFont="1">
      <alignment vertical="center"/>
    </xf>
    <xf numFmtId="0" fontId="10" fillId="0" borderId="0" xfId="0" applyFont="1">
      <alignment vertical="center"/>
    </xf>
    <xf numFmtId="0" fontId="5" fillId="0" borderId="1" xfId="0" applyFont="1" applyBorder="1" applyAlignment="1">
      <alignment horizontal="center" vertical="center"/>
    </xf>
    <xf numFmtId="0" fontId="0" fillId="0" borderId="2" xfId="0" applyBorder="1">
      <alignment vertical="center"/>
    </xf>
    <xf numFmtId="0" fontId="0" fillId="0" borderId="40" xfId="0" applyBorder="1">
      <alignment vertical="center"/>
    </xf>
    <xf numFmtId="0" fontId="1" fillId="3" borderId="2" xfId="0" applyFont="1" applyFill="1" applyBorder="1" applyAlignment="1" applyProtection="1">
      <alignment horizontal="center" vertical="center"/>
      <protection locked="0"/>
    </xf>
    <xf numFmtId="0" fontId="5" fillId="0" borderId="69" xfId="0" applyFont="1" applyBorder="1" applyAlignment="1">
      <alignment horizontal="center" vertical="center"/>
    </xf>
    <xf numFmtId="0" fontId="5" fillId="0" borderId="27" xfId="0" applyFont="1" applyBorder="1" applyAlignment="1">
      <alignment horizontal="center" vertical="center"/>
    </xf>
    <xf numFmtId="0" fontId="5" fillId="0" borderId="72" xfId="0" applyFont="1" applyBorder="1" applyAlignment="1">
      <alignment horizontal="center" vertical="center"/>
    </xf>
    <xf numFmtId="0" fontId="18" fillId="0" borderId="65" xfId="0" applyFont="1" applyBorder="1">
      <alignment vertical="center"/>
    </xf>
    <xf numFmtId="0" fontId="1" fillId="3" borderId="0" xfId="0" applyFont="1" applyFill="1" applyAlignment="1" applyProtection="1">
      <alignment horizontal="center"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11" xfId="0" applyFont="1" applyBorder="1" applyAlignment="1">
      <alignment horizontal="center" vertical="center"/>
    </xf>
    <xf numFmtId="0" fontId="14" fillId="3" borderId="0" xfId="0" applyFont="1" applyFill="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3"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0" xfId="0" applyFont="1" applyFill="1" applyBorder="1" applyProtection="1">
      <alignment vertical="center"/>
      <protection locked="0"/>
    </xf>
    <xf numFmtId="0" fontId="13" fillId="0" borderId="29" xfId="0" applyFont="1" applyBorder="1" applyAlignment="1">
      <alignment horizontal="center" vertical="center"/>
    </xf>
    <xf numFmtId="0" fontId="0" fillId="0" borderId="37" xfId="0"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1" fillId="3" borderId="29" xfId="0" applyFont="1" applyFill="1" applyBorder="1" applyProtection="1">
      <alignment vertical="center"/>
      <protection locked="0"/>
    </xf>
    <xf numFmtId="0" fontId="1" fillId="3" borderId="37" xfId="0" applyFont="1" applyFill="1" applyBorder="1" applyProtection="1">
      <alignment vertical="center"/>
      <protection locked="0"/>
    </xf>
  </cellXfs>
  <cellStyles count="2">
    <cellStyle name="Excel Built-in 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B177-FBA5-477D-BD19-6D5F01410E02}">
  <sheetPr>
    <pageSetUpPr fitToPage="1"/>
  </sheetPr>
  <dimension ref="B2:CM70"/>
  <sheetViews>
    <sheetView tabSelected="1" topLeftCell="A7" zoomScale="85" zoomScaleNormal="85" zoomScalePageLayoutView="70" workbookViewId="0">
      <selection activeCell="F20" sqref="F20"/>
    </sheetView>
  </sheetViews>
  <sheetFormatPr defaultColWidth="2.5" defaultRowHeight="14.25" x14ac:dyDescent="0.15"/>
  <cols>
    <col min="1" max="9" width="2.5" style="4"/>
    <col min="10" max="10" width="2.5" style="4" customWidth="1"/>
    <col min="11" max="56" width="2.5" style="4"/>
    <col min="57" max="57" width="3.5" style="4" bestFit="1" customWidth="1"/>
    <col min="58" max="71" width="2.5" style="4"/>
    <col min="72" max="72" width="3.5" style="4" bestFit="1" customWidth="1"/>
    <col min="73" max="73" width="3.5" style="4" customWidth="1"/>
    <col min="74" max="82" width="2.5" style="4"/>
    <col min="83" max="83" width="18.875" style="4" customWidth="1"/>
    <col min="84" max="84" width="7.375" style="4" customWidth="1"/>
    <col min="85" max="85" width="31.875" style="4" customWidth="1"/>
    <col min="86" max="91" width="11.125" style="4" customWidth="1"/>
    <col min="92" max="93" width="9.5" style="4" customWidth="1"/>
    <col min="94" max="16384" width="2.5" style="4"/>
  </cols>
  <sheetData>
    <row r="2" spans="2:91" ht="18" customHeight="1" x14ac:dyDescent="0.15"/>
    <row r="3" spans="2:91" ht="22.5" customHeight="1" x14ac:dyDescent="0.15">
      <c r="D3" s="39" t="s">
        <v>23</v>
      </c>
    </row>
    <row r="4" spans="2:91" ht="18.75" customHeight="1" x14ac:dyDescent="0.15">
      <c r="D4" s="254" t="s">
        <v>98</v>
      </c>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row>
    <row r="5" spans="2:91" ht="4.5" customHeight="1" x14ac:dyDescent="0.15"/>
    <row r="6" spans="2:91" ht="13.5" customHeight="1" x14ac:dyDescent="0.15">
      <c r="D6" s="278" t="s">
        <v>105</v>
      </c>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row>
    <row r="7" spans="2:91" ht="9" customHeight="1" x14ac:dyDescent="0.15">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row>
    <row r="8" spans="2:91" ht="13.5" customHeight="1" thickBot="1" x14ac:dyDescent="0.2">
      <c r="C8" s="88"/>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row>
    <row r="9" spans="2:91" ht="21" customHeight="1" thickBot="1" x14ac:dyDescent="0.2">
      <c r="C9" s="1"/>
      <c r="E9" s="4" t="s">
        <v>0</v>
      </c>
      <c r="O9" s="79"/>
      <c r="P9" s="79"/>
      <c r="Q9" s="79"/>
      <c r="R9" s="79"/>
      <c r="S9" s="79"/>
      <c r="T9" s="79"/>
      <c r="U9" s="79"/>
      <c r="V9" s="79"/>
      <c r="W9" s="79"/>
      <c r="X9" s="79"/>
      <c r="Y9" s="79"/>
      <c r="Z9" s="79"/>
      <c r="AA9" s="79"/>
      <c r="AB9" s="79"/>
      <c r="AR9" s="2"/>
      <c r="AU9" s="44" t="s">
        <v>76</v>
      </c>
      <c r="AV9" s="74"/>
      <c r="AW9" s="74"/>
      <c r="AX9" s="74"/>
      <c r="AY9" s="74"/>
      <c r="AZ9" s="74"/>
      <c r="BA9" s="74"/>
      <c r="BB9" s="46"/>
      <c r="BC9" s="74"/>
      <c r="BD9" s="74" t="s">
        <v>85</v>
      </c>
      <c r="BE9" s="74"/>
      <c r="BF9" s="74"/>
      <c r="BG9" s="74"/>
      <c r="BH9" s="45"/>
      <c r="BI9" s="45"/>
      <c r="BJ9" s="45"/>
      <c r="BK9" s="74"/>
      <c r="BL9" s="74" t="s">
        <v>77</v>
      </c>
      <c r="BM9" s="74"/>
      <c r="BN9" s="74"/>
      <c r="BO9" s="74"/>
      <c r="BP9" s="74"/>
      <c r="BQ9" s="74"/>
      <c r="BR9" s="74"/>
      <c r="BS9" s="46"/>
      <c r="CE9" s="27"/>
      <c r="CF9" s="29" t="s">
        <v>61</v>
      </c>
      <c r="CG9" s="23" t="s">
        <v>41</v>
      </c>
      <c r="CH9" s="22" t="s">
        <v>42</v>
      </c>
      <c r="CI9" s="23" t="s">
        <v>43</v>
      </c>
      <c r="CJ9" s="23" t="s">
        <v>44</v>
      </c>
      <c r="CK9" s="23" t="s">
        <v>45</v>
      </c>
      <c r="CL9" s="23" t="s">
        <v>46</v>
      </c>
      <c r="CM9" s="24" t="s">
        <v>47</v>
      </c>
    </row>
    <row r="10" spans="2:91" ht="18" customHeight="1" thickBot="1" x14ac:dyDescent="0.2">
      <c r="C10" s="1"/>
      <c r="G10" s="4" t="s">
        <v>1</v>
      </c>
      <c r="AR10" s="2"/>
      <c r="AU10" s="47" t="s">
        <v>84</v>
      </c>
      <c r="AV10" s="45"/>
      <c r="AW10" s="45"/>
      <c r="AX10" s="45"/>
      <c r="AY10" s="45"/>
      <c r="AZ10" s="45"/>
      <c r="BA10" s="45"/>
      <c r="BB10" s="45"/>
      <c r="BC10" s="45"/>
      <c r="BD10" s="48"/>
      <c r="CE10" s="28"/>
      <c r="CF10" s="29">
        <v>1</v>
      </c>
      <c r="CG10" s="4">
        <v>2</v>
      </c>
      <c r="CH10" s="25">
        <v>3</v>
      </c>
      <c r="CI10" s="4">
        <v>4</v>
      </c>
      <c r="CJ10" s="4">
        <v>5</v>
      </c>
      <c r="CK10" s="4">
        <v>6</v>
      </c>
      <c r="CL10" s="4">
        <v>7</v>
      </c>
      <c r="CM10" s="26">
        <v>8</v>
      </c>
    </row>
    <row r="11" spans="2:91" ht="21" customHeight="1" thickBot="1" x14ac:dyDescent="0.2">
      <c r="C11" s="1"/>
      <c r="AD11" s="4" t="s">
        <v>40</v>
      </c>
      <c r="AF11" s="247"/>
      <c r="AG11" s="247"/>
      <c r="AH11" s="4" t="s">
        <v>2</v>
      </c>
      <c r="AI11" s="247"/>
      <c r="AJ11" s="247"/>
      <c r="AK11" s="4" t="s">
        <v>3</v>
      </c>
      <c r="AL11" s="247"/>
      <c r="AM11" s="247"/>
      <c r="AN11" s="4" t="s">
        <v>4</v>
      </c>
      <c r="AR11" s="2"/>
      <c r="CE11" s="127" t="s">
        <v>115</v>
      </c>
      <c r="CF11" s="54">
        <v>1</v>
      </c>
      <c r="CG11" s="54" t="s">
        <v>118</v>
      </c>
      <c r="CH11" s="55">
        <v>46159</v>
      </c>
      <c r="CI11" s="55">
        <v>46160</v>
      </c>
      <c r="CJ11" s="55">
        <v>46161</v>
      </c>
      <c r="CK11" s="55">
        <v>46162</v>
      </c>
      <c r="CL11" s="55">
        <v>46163</v>
      </c>
      <c r="CM11" s="55">
        <v>46164</v>
      </c>
    </row>
    <row r="12" spans="2:91" ht="21" customHeight="1" x14ac:dyDescent="0.15">
      <c r="B12" s="2"/>
      <c r="C12" s="256" t="s">
        <v>9</v>
      </c>
      <c r="D12" s="257"/>
      <c r="E12" s="257"/>
      <c r="F12" s="257"/>
      <c r="G12" s="257"/>
      <c r="H12" s="258"/>
      <c r="I12" s="12"/>
      <c r="J12" s="12" t="s">
        <v>5</v>
      </c>
      <c r="K12" s="259"/>
      <c r="L12" s="259"/>
      <c r="M12" s="259"/>
      <c r="N12" s="259"/>
      <c r="O12" s="259"/>
      <c r="P12" s="259"/>
      <c r="Q12" s="259"/>
      <c r="R12" s="259"/>
      <c r="S12" s="259"/>
      <c r="T12" s="259"/>
      <c r="U12" s="259"/>
      <c r="V12" s="259"/>
      <c r="W12" s="259"/>
      <c r="X12" s="5" t="s">
        <v>6</v>
      </c>
      <c r="Y12" s="82"/>
      <c r="Z12" s="260" t="s">
        <v>10</v>
      </c>
      <c r="AA12" s="261"/>
      <c r="AB12" s="261"/>
      <c r="AC12" s="261"/>
      <c r="AD12" s="262"/>
      <c r="AE12" s="21"/>
      <c r="AF12" s="83" t="s">
        <v>5</v>
      </c>
      <c r="AG12" s="84"/>
      <c r="AH12" s="5" t="s">
        <v>6</v>
      </c>
      <c r="AI12" s="5" t="s">
        <v>11</v>
      </c>
      <c r="AJ12" s="5"/>
      <c r="AK12" s="83" t="s">
        <v>5</v>
      </c>
      <c r="AL12" s="84"/>
      <c r="AM12" s="5" t="s">
        <v>6</v>
      </c>
      <c r="AN12" s="5" t="s">
        <v>12</v>
      </c>
      <c r="AO12" s="5"/>
      <c r="AP12" s="5"/>
      <c r="AQ12" s="5"/>
      <c r="AR12" s="20"/>
      <c r="CE12" s="128"/>
      <c r="CF12" s="56">
        <v>2</v>
      </c>
      <c r="CG12" s="56" t="s">
        <v>119</v>
      </c>
      <c r="CH12" s="57">
        <v>46166</v>
      </c>
      <c r="CI12" s="57">
        <v>46167</v>
      </c>
      <c r="CJ12" s="57">
        <v>46168</v>
      </c>
      <c r="CK12" s="57">
        <v>46169</v>
      </c>
      <c r="CL12" s="57">
        <v>46170</v>
      </c>
      <c r="CM12" s="57">
        <v>46171</v>
      </c>
    </row>
    <row r="13" spans="2:91" ht="21" customHeight="1" x14ac:dyDescent="0.15">
      <c r="B13" s="2"/>
      <c r="C13" s="265" t="s">
        <v>13</v>
      </c>
      <c r="D13" s="266"/>
      <c r="E13" s="266"/>
      <c r="F13" s="266"/>
      <c r="G13" s="266"/>
      <c r="H13" s="267"/>
      <c r="J13" s="271"/>
      <c r="K13" s="271"/>
      <c r="L13" s="271"/>
      <c r="M13" s="271"/>
      <c r="N13" s="271"/>
      <c r="O13" s="271"/>
      <c r="P13" s="271"/>
      <c r="Q13" s="271"/>
      <c r="R13" s="271"/>
      <c r="S13" s="271"/>
      <c r="T13" s="271"/>
      <c r="U13" s="271"/>
      <c r="V13" s="271"/>
      <c r="W13" s="271"/>
      <c r="X13" s="271"/>
      <c r="Z13" s="283" t="s">
        <v>16</v>
      </c>
      <c r="AA13" s="284"/>
      <c r="AB13" s="284"/>
      <c r="AC13" s="284"/>
      <c r="AD13" s="285"/>
      <c r="AE13" s="11"/>
      <c r="AF13" s="286"/>
      <c r="AG13" s="286"/>
      <c r="AH13" s="286"/>
      <c r="AI13" s="286"/>
      <c r="AJ13" s="286"/>
      <c r="AK13" s="286"/>
      <c r="AL13" s="286"/>
      <c r="AM13" s="286"/>
      <c r="AN13" s="286"/>
      <c r="AO13" s="286"/>
      <c r="AP13" s="286"/>
      <c r="AQ13" s="286"/>
      <c r="AR13" s="13"/>
      <c r="CE13" s="128"/>
      <c r="CF13" s="56">
        <v>3</v>
      </c>
      <c r="CG13" s="56" t="s">
        <v>120</v>
      </c>
      <c r="CH13" s="57">
        <v>46208</v>
      </c>
      <c r="CI13" s="57">
        <v>46209</v>
      </c>
      <c r="CJ13" s="57">
        <v>46210</v>
      </c>
      <c r="CK13" s="57">
        <v>46211</v>
      </c>
      <c r="CL13" s="57">
        <v>46212</v>
      </c>
      <c r="CM13" s="57">
        <v>46213</v>
      </c>
    </row>
    <row r="14" spans="2:91" ht="21" customHeight="1" x14ac:dyDescent="0.15">
      <c r="B14" s="2"/>
      <c r="C14" s="268"/>
      <c r="D14" s="269"/>
      <c r="E14" s="269"/>
      <c r="F14" s="269"/>
      <c r="G14" s="269"/>
      <c r="H14" s="270"/>
      <c r="I14" s="9"/>
      <c r="J14" s="271"/>
      <c r="K14" s="271"/>
      <c r="L14" s="271"/>
      <c r="M14" s="271"/>
      <c r="N14" s="271"/>
      <c r="O14" s="271"/>
      <c r="P14" s="271"/>
      <c r="Q14" s="271"/>
      <c r="R14" s="271"/>
      <c r="S14" s="271"/>
      <c r="T14" s="271"/>
      <c r="U14" s="271"/>
      <c r="V14" s="271"/>
      <c r="W14" s="271"/>
      <c r="X14" s="271"/>
      <c r="Y14" s="10"/>
      <c r="Z14" s="287" t="s">
        <v>17</v>
      </c>
      <c r="AA14" s="288"/>
      <c r="AB14" s="288"/>
      <c r="AC14" s="288"/>
      <c r="AD14" s="289"/>
      <c r="AE14" s="85"/>
      <c r="AF14" s="290"/>
      <c r="AG14" s="291"/>
      <c r="AH14" s="291"/>
      <c r="AI14" s="291"/>
      <c r="AJ14" s="291"/>
      <c r="AK14" s="291"/>
      <c r="AL14" s="291"/>
      <c r="AM14" s="291"/>
      <c r="AN14" s="291"/>
      <c r="AO14" s="291"/>
      <c r="AP14" s="291"/>
      <c r="AQ14" s="291"/>
      <c r="AR14" s="43"/>
      <c r="CE14" s="128"/>
      <c r="CF14" s="56">
        <v>4</v>
      </c>
      <c r="CG14" s="56" t="s">
        <v>121</v>
      </c>
      <c r="CH14" s="57">
        <v>46215</v>
      </c>
      <c r="CI14" s="57">
        <v>46216</v>
      </c>
      <c r="CJ14" s="57">
        <v>46217</v>
      </c>
      <c r="CK14" s="57">
        <v>46218</v>
      </c>
      <c r="CL14" s="57">
        <v>46219</v>
      </c>
      <c r="CM14" s="57">
        <v>46220</v>
      </c>
    </row>
    <row r="15" spans="2:91" ht="21" customHeight="1" x14ac:dyDescent="0.15">
      <c r="C15" s="272" t="s">
        <v>14</v>
      </c>
      <c r="D15" s="273"/>
      <c r="E15" s="273"/>
      <c r="F15" s="273"/>
      <c r="G15" s="273"/>
      <c r="H15" s="274"/>
      <c r="I15" s="275" t="s">
        <v>100</v>
      </c>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7"/>
      <c r="CE15" s="128"/>
      <c r="CF15" s="56">
        <v>5</v>
      </c>
      <c r="CG15" s="56" t="s">
        <v>122</v>
      </c>
      <c r="CH15" s="57">
        <v>46278</v>
      </c>
      <c r="CI15" s="57">
        <v>46279</v>
      </c>
      <c r="CJ15" s="57">
        <v>46280</v>
      </c>
      <c r="CK15" s="57">
        <v>46281</v>
      </c>
      <c r="CL15" s="57">
        <v>46282</v>
      </c>
      <c r="CM15" s="57">
        <v>46283</v>
      </c>
    </row>
    <row r="16" spans="2:91" ht="21" customHeight="1" x14ac:dyDescent="0.15">
      <c r="C16" s="265"/>
      <c r="D16" s="266"/>
      <c r="E16" s="266"/>
      <c r="F16" s="266"/>
      <c r="G16" s="266"/>
      <c r="H16" s="267"/>
      <c r="I16" s="79"/>
      <c r="J16" s="149" t="s">
        <v>15</v>
      </c>
      <c r="K16" s="149"/>
      <c r="L16" s="149"/>
      <c r="M16" s="149"/>
      <c r="N16" s="79" t="s">
        <v>5</v>
      </c>
      <c r="O16" s="79" t="s">
        <v>18</v>
      </c>
      <c r="P16" s="264"/>
      <c r="Q16" s="264"/>
      <c r="R16" s="264"/>
      <c r="S16" s="264"/>
      <c r="T16" s="264"/>
      <c r="U16" s="4" t="s">
        <v>6</v>
      </c>
      <c r="V16" s="86"/>
      <c r="W16" s="86"/>
      <c r="Y16" s="79"/>
      <c r="AF16" s="8"/>
      <c r="AG16" s="8"/>
      <c r="AH16" s="8"/>
      <c r="AI16" s="8"/>
      <c r="AJ16" s="8"/>
      <c r="AK16" s="8"/>
      <c r="AL16" s="8"/>
      <c r="AM16" s="8"/>
      <c r="AN16" s="8"/>
      <c r="AO16" s="8"/>
      <c r="AR16" s="2"/>
      <c r="CE16" s="128"/>
      <c r="CF16" s="56">
        <v>6</v>
      </c>
      <c r="CG16" s="56" t="s">
        <v>123</v>
      </c>
      <c r="CH16" s="57">
        <v>46292</v>
      </c>
      <c r="CI16" s="57">
        <v>46293</v>
      </c>
      <c r="CJ16" s="57">
        <v>46294</v>
      </c>
      <c r="CK16" s="57">
        <v>46295</v>
      </c>
      <c r="CL16" s="57">
        <v>46296</v>
      </c>
      <c r="CM16" s="57">
        <v>46297</v>
      </c>
    </row>
    <row r="17" spans="3:91" ht="21" customHeight="1" x14ac:dyDescent="0.15">
      <c r="C17" s="265"/>
      <c r="D17" s="266"/>
      <c r="E17" s="266"/>
      <c r="F17" s="266"/>
      <c r="G17" s="266"/>
      <c r="H17" s="267"/>
      <c r="I17" s="6"/>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
      <c r="CE17" s="128"/>
      <c r="CF17" s="56">
        <v>7</v>
      </c>
      <c r="CG17" s="56" t="s">
        <v>124</v>
      </c>
      <c r="CH17" s="57">
        <v>46334</v>
      </c>
      <c r="CI17" s="57">
        <v>46335</v>
      </c>
      <c r="CJ17" s="57">
        <v>46336</v>
      </c>
      <c r="CK17" s="57">
        <v>46337</v>
      </c>
      <c r="CL17" s="57">
        <v>46338</v>
      </c>
      <c r="CM17" s="57">
        <v>46339</v>
      </c>
    </row>
    <row r="18" spans="3:91" ht="21" customHeight="1" x14ac:dyDescent="0.15">
      <c r="C18" s="268"/>
      <c r="D18" s="269"/>
      <c r="E18" s="269"/>
      <c r="F18" s="269"/>
      <c r="G18" s="269"/>
      <c r="H18" s="270"/>
      <c r="I18" s="9"/>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
      <c r="CE18" s="128"/>
      <c r="CF18" s="56">
        <v>8</v>
      </c>
      <c r="CG18" s="56" t="s">
        <v>125</v>
      </c>
      <c r="CH18" s="58">
        <v>46362</v>
      </c>
      <c r="CI18" s="58">
        <v>46363</v>
      </c>
      <c r="CJ18" s="58">
        <v>46364</v>
      </c>
      <c r="CK18" s="58">
        <v>46365</v>
      </c>
      <c r="CL18" s="58">
        <v>46366</v>
      </c>
      <c r="CM18" s="58">
        <v>46367</v>
      </c>
    </row>
    <row r="19" spans="3:91" ht="21" customHeight="1" thickBot="1" x14ac:dyDescent="0.2">
      <c r="C19" s="19"/>
      <c r="D19" s="3" t="s">
        <v>96</v>
      </c>
      <c r="E19" s="3"/>
      <c r="F19" s="73"/>
      <c r="G19" s="73"/>
      <c r="H19" s="73"/>
      <c r="I19" s="73"/>
      <c r="J19" s="3"/>
      <c r="K19" s="73"/>
      <c r="L19" s="73"/>
      <c r="M19" s="73"/>
      <c r="N19" s="73"/>
      <c r="O19" s="73"/>
      <c r="P19" s="73"/>
      <c r="Q19" s="73"/>
      <c r="R19" s="73"/>
      <c r="S19" s="73"/>
      <c r="T19" s="73"/>
      <c r="U19" s="73"/>
      <c r="V19" s="73"/>
      <c r="W19" s="3"/>
      <c r="X19" s="3"/>
      <c r="Y19" s="3"/>
      <c r="Z19" s="3"/>
      <c r="AA19" s="3"/>
      <c r="AB19" s="3"/>
      <c r="AC19" s="3"/>
      <c r="AD19" s="3"/>
      <c r="AE19" s="3"/>
      <c r="AF19" s="3"/>
      <c r="AG19" s="3"/>
      <c r="AH19" s="73"/>
      <c r="AI19" s="73"/>
      <c r="AJ19" s="73"/>
      <c r="AK19" s="73"/>
      <c r="AL19" s="73"/>
      <c r="AM19" s="73"/>
      <c r="AN19" s="73"/>
      <c r="AO19" s="73"/>
      <c r="AP19" s="73"/>
      <c r="AQ19" s="73"/>
      <c r="AR19" s="13"/>
      <c r="AU19" s="4" t="s">
        <v>134</v>
      </c>
      <c r="BE19" s="4">
        <v>12</v>
      </c>
      <c r="BT19" s="4">
        <v>27</v>
      </c>
      <c r="CE19" s="129"/>
      <c r="CF19" s="59">
        <v>9</v>
      </c>
      <c r="CG19" s="59" t="s">
        <v>104</v>
      </c>
      <c r="CH19" s="60"/>
      <c r="CI19" s="60"/>
      <c r="CJ19" s="60"/>
      <c r="CK19" s="60"/>
      <c r="CL19" s="60"/>
      <c r="CM19" s="61"/>
    </row>
    <row r="20" spans="3:91" ht="21" customHeight="1" thickBot="1" x14ac:dyDescent="0.2">
      <c r="C20" s="1"/>
      <c r="D20" s="4" t="s">
        <v>5</v>
      </c>
      <c r="E20" s="70"/>
      <c r="F20" s="4" t="s">
        <v>20</v>
      </c>
      <c r="G20" s="4" t="s">
        <v>7</v>
      </c>
      <c r="H20" s="247"/>
      <c r="I20" s="248"/>
      <c r="J20" s="4" t="s">
        <v>8</v>
      </c>
      <c r="L20" s="4" t="s">
        <v>91</v>
      </c>
      <c r="R20" s="38"/>
      <c r="S20" s="38"/>
      <c r="U20" s="38" t="s">
        <v>19</v>
      </c>
      <c r="V20" s="266" t="str">
        <f>IF(E20="○",VLOOKUP(H20,AT20:CC28,12,0),"")</f>
        <v/>
      </c>
      <c r="W20" s="266"/>
      <c r="X20" s="266"/>
      <c r="Y20" s="266"/>
      <c r="Z20" s="266"/>
      <c r="AA20" s="266"/>
      <c r="AB20" s="266"/>
      <c r="AC20" s="266"/>
      <c r="AD20" s="266"/>
      <c r="AE20" s="266"/>
      <c r="AF20" s="266"/>
      <c r="AG20" s="266"/>
      <c r="AH20" s="4" t="s">
        <v>20</v>
      </c>
      <c r="AR20" s="2"/>
      <c r="AU20" s="250" t="s">
        <v>71</v>
      </c>
      <c r="AV20" s="251"/>
      <c r="AW20" s="251"/>
      <c r="AX20" s="251"/>
      <c r="AY20" s="251"/>
      <c r="AZ20" s="251"/>
      <c r="BA20" s="251"/>
      <c r="BB20" s="251"/>
      <c r="BC20" s="251"/>
      <c r="BD20" s="251"/>
      <c r="BE20" s="251" t="s">
        <v>72</v>
      </c>
      <c r="BF20" s="251"/>
      <c r="BG20" s="251"/>
      <c r="BH20" s="251"/>
      <c r="BI20" s="251"/>
      <c r="BJ20" s="251"/>
      <c r="BK20" s="251"/>
      <c r="BL20" s="251"/>
      <c r="BM20" s="251"/>
      <c r="BN20" s="251"/>
      <c r="BO20" s="251"/>
      <c r="BP20" s="251"/>
      <c r="BQ20" s="251" t="s">
        <v>73</v>
      </c>
      <c r="BR20" s="251"/>
      <c r="BS20" s="252"/>
      <c r="BT20" s="101" t="s">
        <v>93</v>
      </c>
      <c r="BU20" s="101"/>
      <c r="BV20" s="101"/>
      <c r="BW20" s="101"/>
      <c r="BX20" s="101"/>
      <c r="BY20" s="101"/>
      <c r="BZ20" s="101"/>
      <c r="CA20" s="251" t="s">
        <v>73</v>
      </c>
      <c r="CB20" s="253"/>
      <c r="CC20" s="252"/>
      <c r="CE20" s="127" t="s">
        <v>116</v>
      </c>
      <c r="CF20" s="54">
        <v>1</v>
      </c>
      <c r="CG20" s="95" t="s">
        <v>126</v>
      </c>
      <c r="CH20" s="55">
        <v>46159</v>
      </c>
      <c r="CI20" s="55">
        <v>46160</v>
      </c>
      <c r="CJ20" s="62" t="s">
        <v>62</v>
      </c>
      <c r="CK20" s="62" t="s">
        <v>62</v>
      </c>
      <c r="CL20" s="62" t="s">
        <v>62</v>
      </c>
      <c r="CM20" s="63" t="s">
        <v>62</v>
      </c>
    </row>
    <row r="21" spans="3:91" ht="21" customHeight="1" x14ac:dyDescent="0.15">
      <c r="C21" s="1"/>
      <c r="L21" s="4" t="s">
        <v>97</v>
      </c>
      <c r="S21" s="4" t="s">
        <v>19</v>
      </c>
      <c r="T21" s="70"/>
      <c r="U21" s="4" t="s">
        <v>20</v>
      </c>
      <c r="V21" s="38" t="s">
        <v>101</v>
      </c>
      <c r="AC21" s="4" t="s">
        <v>19</v>
      </c>
      <c r="AD21" s="70"/>
      <c r="AE21" s="4" t="s">
        <v>20</v>
      </c>
      <c r="AF21" s="4" t="s">
        <v>102</v>
      </c>
      <c r="AK21"/>
      <c r="AL21"/>
      <c r="AM21"/>
      <c r="AN21"/>
      <c r="AO21"/>
      <c r="AP21"/>
      <c r="AQ21"/>
      <c r="AR21" s="2"/>
      <c r="AT21" s="4">
        <v>1</v>
      </c>
      <c r="AU21" s="263" t="s">
        <v>63</v>
      </c>
      <c r="AV21" s="242"/>
      <c r="AW21" s="242"/>
      <c r="AX21" s="242"/>
      <c r="AY21" s="242"/>
      <c r="AZ21" s="242"/>
      <c r="BA21" s="242"/>
      <c r="BB21" s="242"/>
      <c r="BC21" s="242"/>
      <c r="BD21" s="242"/>
      <c r="BE21" s="242" t="str">
        <f t="shared" ref="BE21:BE28" si="0">CG11</f>
        <v>令和８年５月１８日～５月２２日</v>
      </c>
      <c r="BF21" s="242"/>
      <c r="BG21" s="242"/>
      <c r="BH21" s="242"/>
      <c r="BI21" s="242"/>
      <c r="BJ21" s="242"/>
      <c r="BK21" s="242"/>
      <c r="BL21" s="242"/>
      <c r="BM21" s="242"/>
      <c r="BN21" s="242"/>
      <c r="BO21" s="242"/>
      <c r="BP21" s="242"/>
      <c r="BQ21" s="242">
        <v>3</v>
      </c>
      <c r="BR21" s="242"/>
      <c r="BS21" s="243"/>
      <c r="BT21" s="244" t="str">
        <f t="shared" ref="BT21:BT28" si="1">CG20</f>
        <v>令和８年５月１８日</v>
      </c>
      <c r="BU21" s="244"/>
      <c r="BV21" s="242"/>
      <c r="BW21" s="242"/>
      <c r="BX21" s="242"/>
      <c r="BY21" s="242"/>
      <c r="BZ21" s="242"/>
      <c r="CA21" s="242">
        <v>5</v>
      </c>
      <c r="CB21" s="243"/>
      <c r="CC21" s="249"/>
      <c r="CE21" s="128"/>
      <c r="CF21" s="56">
        <v>2</v>
      </c>
      <c r="CG21" s="96" t="s">
        <v>127</v>
      </c>
      <c r="CH21" s="57">
        <v>46166</v>
      </c>
      <c r="CI21" s="57">
        <v>46167</v>
      </c>
      <c r="CJ21" s="64" t="s">
        <v>62</v>
      </c>
      <c r="CK21" s="64" t="s">
        <v>62</v>
      </c>
      <c r="CL21" s="64" t="s">
        <v>62</v>
      </c>
      <c r="CM21" s="65" t="s">
        <v>62</v>
      </c>
    </row>
    <row r="22" spans="3:91" ht="21" customHeight="1" x14ac:dyDescent="0.15">
      <c r="C22" s="1"/>
      <c r="AJ22"/>
      <c r="AK22"/>
      <c r="AL22"/>
      <c r="AM22"/>
      <c r="AN22"/>
      <c r="AO22"/>
      <c r="AP22"/>
      <c r="AQ22"/>
      <c r="AR22" s="2"/>
      <c r="AT22" s="4">
        <v>2</v>
      </c>
      <c r="AU22" s="232" t="s">
        <v>64</v>
      </c>
      <c r="AV22" s="233"/>
      <c r="AW22" s="233"/>
      <c r="AX22" s="233"/>
      <c r="AY22" s="233"/>
      <c r="AZ22" s="233"/>
      <c r="BA22" s="233"/>
      <c r="BB22" s="233"/>
      <c r="BC22" s="233"/>
      <c r="BD22" s="233"/>
      <c r="BE22" s="234" t="str">
        <f t="shared" si="0"/>
        <v>令和８年５月２５日～５月２９日</v>
      </c>
      <c r="BF22" s="235"/>
      <c r="BG22" s="235"/>
      <c r="BH22" s="235"/>
      <c r="BI22" s="235"/>
      <c r="BJ22" s="235"/>
      <c r="BK22" s="235"/>
      <c r="BL22" s="235"/>
      <c r="BM22" s="235"/>
      <c r="BN22" s="235"/>
      <c r="BO22" s="235"/>
      <c r="BP22" s="236"/>
      <c r="BQ22" s="233">
        <v>2</v>
      </c>
      <c r="BR22" s="233"/>
      <c r="BS22" s="234"/>
      <c r="BT22" s="237" t="str">
        <f t="shared" si="1"/>
        <v>令和８年５月２５日</v>
      </c>
      <c r="BU22" s="237"/>
      <c r="BV22" s="237"/>
      <c r="BW22" s="237"/>
      <c r="BX22" s="237"/>
      <c r="BY22" s="237"/>
      <c r="BZ22" s="237"/>
      <c r="CA22" s="233">
        <v>5</v>
      </c>
      <c r="CB22" s="234"/>
      <c r="CC22" s="238"/>
      <c r="CE22" s="128"/>
      <c r="CF22" s="56">
        <v>3</v>
      </c>
      <c r="CG22" s="96" t="s">
        <v>128</v>
      </c>
      <c r="CH22" s="57">
        <v>46208</v>
      </c>
      <c r="CI22" s="57">
        <v>46209</v>
      </c>
      <c r="CJ22" s="64" t="s">
        <v>62</v>
      </c>
      <c r="CK22" s="64" t="s">
        <v>62</v>
      </c>
      <c r="CL22" s="64" t="s">
        <v>62</v>
      </c>
      <c r="CM22" s="65" t="s">
        <v>62</v>
      </c>
    </row>
    <row r="23" spans="3:91" ht="21" customHeight="1" x14ac:dyDescent="0.15">
      <c r="C23" s="1"/>
      <c r="D23" s="4" t="s">
        <v>19</v>
      </c>
      <c r="E23" s="70"/>
      <c r="F23" s="4" t="s">
        <v>20</v>
      </c>
      <c r="G23" s="4" t="s">
        <v>22</v>
      </c>
      <c r="H23" s="247"/>
      <c r="I23" s="247"/>
      <c r="J23" s="4" t="s">
        <v>28</v>
      </c>
      <c r="L23" s="4" t="s">
        <v>95</v>
      </c>
      <c r="O23" s="38"/>
      <c r="P23" s="38"/>
      <c r="Q23" s="38"/>
      <c r="R23" s="38"/>
      <c r="S23" s="38"/>
      <c r="U23" s="38" t="s">
        <v>19</v>
      </c>
      <c r="V23" s="266" t="str">
        <f>IF(E23="○",VLOOKUP(H23,AT20:CC29,27,0),"")</f>
        <v/>
      </c>
      <c r="W23" s="266"/>
      <c r="X23" s="266"/>
      <c r="Y23" s="266"/>
      <c r="Z23" s="266"/>
      <c r="AA23" s="266"/>
      <c r="AB23" s="266"/>
      <c r="AC23" s="266"/>
      <c r="AD23" s="266"/>
      <c r="AE23" s="266"/>
      <c r="AF23" s="266"/>
      <c r="AG23" s="4" t="s">
        <v>20</v>
      </c>
      <c r="AJ23" s="80"/>
      <c r="AK23" s="80"/>
      <c r="AL23" s="80"/>
      <c r="AM23" s="80"/>
      <c r="AN23" s="80"/>
      <c r="AO23" s="80"/>
      <c r="AP23" s="80"/>
      <c r="AQ23" s="80"/>
      <c r="AR23" s="2"/>
      <c r="AT23" s="4">
        <v>3</v>
      </c>
      <c r="AU23" s="232" t="s">
        <v>65</v>
      </c>
      <c r="AV23" s="233"/>
      <c r="AW23" s="233"/>
      <c r="AX23" s="233"/>
      <c r="AY23" s="233"/>
      <c r="AZ23" s="233"/>
      <c r="BA23" s="233"/>
      <c r="BB23" s="233"/>
      <c r="BC23" s="233"/>
      <c r="BD23" s="233"/>
      <c r="BE23" s="234" t="str">
        <f t="shared" si="0"/>
        <v>令和８年７月６日～７月１０日</v>
      </c>
      <c r="BF23" s="235"/>
      <c r="BG23" s="235"/>
      <c r="BH23" s="235"/>
      <c r="BI23" s="235"/>
      <c r="BJ23" s="235"/>
      <c r="BK23" s="235"/>
      <c r="BL23" s="235"/>
      <c r="BM23" s="235"/>
      <c r="BN23" s="235"/>
      <c r="BO23" s="235"/>
      <c r="BP23" s="236"/>
      <c r="BQ23" s="233">
        <v>30</v>
      </c>
      <c r="BR23" s="233"/>
      <c r="BS23" s="234"/>
      <c r="BT23" s="237" t="str">
        <f t="shared" si="1"/>
        <v>令和８年７月６日</v>
      </c>
      <c r="BU23" s="237"/>
      <c r="BV23" s="237"/>
      <c r="BW23" s="237"/>
      <c r="BX23" s="237"/>
      <c r="BY23" s="237"/>
      <c r="BZ23" s="237"/>
      <c r="CA23" s="233">
        <v>5</v>
      </c>
      <c r="CB23" s="234"/>
      <c r="CC23" s="238"/>
      <c r="CE23" s="128"/>
      <c r="CF23" s="56">
        <v>4</v>
      </c>
      <c r="CG23" s="96" t="s">
        <v>129</v>
      </c>
      <c r="CH23" s="57">
        <v>46215</v>
      </c>
      <c r="CI23" s="57">
        <v>46216</v>
      </c>
      <c r="CJ23" s="64" t="s">
        <v>62</v>
      </c>
      <c r="CK23" s="64" t="s">
        <v>62</v>
      </c>
      <c r="CL23" s="64" t="s">
        <v>62</v>
      </c>
      <c r="CM23" s="65" t="s">
        <v>62</v>
      </c>
    </row>
    <row r="24" spans="3:91" ht="21" customHeight="1" x14ac:dyDescent="0.15">
      <c r="C24" s="75"/>
      <c r="E24" s="40"/>
      <c r="F24" s="49"/>
      <c r="G24" s="49"/>
      <c r="H24" s="49"/>
      <c r="I24" s="87"/>
      <c r="J24" s="49"/>
      <c r="K24" s="49"/>
      <c r="L24" s="4" t="s">
        <v>97</v>
      </c>
      <c r="S24" s="4" t="s">
        <v>19</v>
      </c>
      <c r="T24" s="70"/>
      <c r="U24" s="4" t="s">
        <v>20</v>
      </c>
      <c r="V24" s="38" t="s">
        <v>101</v>
      </c>
      <c r="AC24" s="4" t="s">
        <v>19</v>
      </c>
      <c r="AD24" s="70"/>
      <c r="AE24" s="4" t="s">
        <v>20</v>
      </c>
      <c r="AF24" s="4" t="s">
        <v>102</v>
      </c>
      <c r="AH24" s="80"/>
      <c r="AI24" s="80"/>
      <c r="AJ24" s="49"/>
      <c r="AK24" s="81"/>
      <c r="AL24" s="81"/>
      <c r="AM24" s="81"/>
      <c r="AN24" s="81"/>
      <c r="AO24" s="81"/>
      <c r="AP24" s="49"/>
      <c r="AQ24" s="49"/>
      <c r="AR24" s="76"/>
      <c r="AT24" s="4">
        <v>4</v>
      </c>
      <c r="AU24" s="232" t="s">
        <v>66</v>
      </c>
      <c r="AV24" s="233"/>
      <c r="AW24" s="233"/>
      <c r="AX24" s="233"/>
      <c r="AY24" s="233"/>
      <c r="AZ24" s="233"/>
      <c r="BA24" s="233"/>
      <c r="BB24" s="233"/>
      <c r="BC24" s="233"/>
      <c r="BD24" s="233"/>
      <c r="BE24" s="234" t="str">
        <f t="shared" si="0"/>
        <v>令和８年７月１３日～７月１７日</v>
      </c>
      <c r="BF24" s="235"/>
      <c r="BG24" s="235"/>
      <c r="BH24" s="235"/>
      <c r="BI24" s="235"/>
      <c r="BJ24" s="235"/>
      <c r="BK24" s="235"/>
      <c r="BL24" s="235"/>
      <c r="BM24" s="235"/>
      <c r="BN24" s="235"/>
      <c r="BO24" s="235"/>
      <c r="BP24" s="236"/>
      <c r="BQ24" s="233">
        <v>27</v>
      </c>
      <c r="BR24" s="233"/>
      <c r="BS24" s="234"/>
      <c r="BT24" s="237" t="str">
        <f t="shared" si="1"/>
        <v>令和８年７月１３日</v>
      </c>
      <c r="BU24" s="237"/>
      <c r="BV24" s="237"/>
      <c r="BW24" s="237"/>
      <c r="BX24" s="237"/>
      <c r="BY24" s="237"/>
      <c r="BZ24" s="237"/>
      <c r="CA24" s="233">
        <v>5</v>
      </c>
      <c r="CB24" s="234"/>
      <c r="CC24" s="238"/>
      <c r="CE24" s="128"/>
      <c r="CF24" s="56">
        <v>5</v>
      </c>
      <c r="CG24" s="96" t="s">
        <v>130</v>
      </c>
      <c r="CH24" s="57">
        <v>46278</v>
      </c>
      <c r="CI24" s="57">
        <v>46279</v>
      </c>
      <c r="CJ24" s="64" t="s">
        <v>62</v>
      </c>
      <c r="CK24" s="64" t="s">
        <v>62</v>
      </c>
      <c r="CL24" s="64" t="s">
        <v>62</v>
      </c>
      <c r="CM24" s="65" t="s">
        <v>62</v>
      </c>
    </row>
    <row r="25" spans="3:91" ht="21" customHeight="1" x14ac:dyDescent="0.15">
      <c r="C25" s="19"/>
      <c r="D25" s="73" t="s">
        <v>39</v>
      </c>
      <c r="E25" s="73"/>
      <c r="F25" s="69"/>
      <c r="G25" s="69"/>
      <c r="H25" s="69"/>
      <c r="I25" s="3"/>
      <c r="J25" s="73"/>
      <c r="K25" s="73"/>
      <c r="L25" s="3"/>
      <c r="M25" s="73"/>
      <c r="N25" s="73"/>
      <c r="O25" s="73"/>
      <c r="P25" s="73"/>
      <c r="Q25" s="73"/>
      <c r="R25" s="3"/>
      <c r="S25" s="73"/>
      <c r="T25" s="73"/>
      <c r="U25" s="73"/>
      <c r="V25" s="73"/>
      <c r="W25" s="73"/>
      <c r="X25" s="73"/>
      <c r="Y25" s="73"/>
      <c r="Z25" s="73"/>
      <c r="AA25" s="73"/>
      <c r="AB25" s="73"/>
      <c r="AC25" s="73"/>
      <c r="AD25" s="73"/>
      <c r="AE25" s="73"/>
      <c r="AF25" s="73"/>
      <c r="AG25" s="73"/>
      <c r="AH25" s="3"/>
      <c r="AI25" s="73"/>
      <c r="AJ25" s="73"/>
      <c r="AK25" s="73"/>
      <c r="AL25" s="73"/>
      <c r="AM25" s="73"/>
      <c r="AN25" s="73"/>
      <c r="AO25" s="73"/>
      <c r="AP25" s="73"/>
      <c r="AQ25" s="73"/>
      <c r="AR25" s="13"/>
      <c r="AT25" s="4">
        <v>5</v>
      </c>
      <c r="AU25" s="232" t="s">
        <v>67</v>
      </c>
      <c r="AV25" s="233"/>
      <c r="AW25" s="233"/>
      <c r="AX25" s="233"/>
      <c r="AY25" s="233"/>
      <c r="AZ25" s="233"/>
      <c r="BA25" s="233"/>
      <c r="BB25" s="233"/>
      <c r="BC25" s="233"/>
      <c r="BD25" s="233"/>
      <c r="BE25" s="239" t="str">
        <f t="shared" si="0"/>
        <v>令和８年９月１４日～９月１８日</v>
      </c>
      <c r="BF25" s="240"/>
      <c r="BG25" s="240"/>
      <c r="BH25" s="240"/>
      <c r="BI25" s="240"/>
      <c r="BJ25" s="240"/>
      <c r="BK25" s="240"/>
      <c r="BL25" s="240"/>
      <c r="BM25" s="240"/>
      <c r="BN25" s="240"/>
      <c r="BO25" s="240"/>
      <c r="BP25" s="241"/>
      <c r="BQ25" s="239">
        <v>27</v>
      </c>
      <c r="BR25" s="240"/>
      <c r="BS25" s="240"/>
      <c r="BT25" s="237" t="str">
        <f t="shared" si="1"/>
        <v>令和８年９月１４日</v>
      </c>
      <c r="BU25" s="237"/>
      <c r="BV25" s="237"/>
      <c r="BW25" s="237"/>
      <c r="BX25" s="237"/>
      <c r="BY25" s="237"/>
      <c r="BZ25" s="237"/>
      <c r="CA25" s="233">
        <v>5</v>
      </c>
      <c r="CB25" s="234"/>
      <c r="CC25" s="238"/>
      <c r="CE25" s="128"/>
      <c r="CF25" s="56">
        <v>6</v>
      </c>
      <c r="CG25" s="96" t="s">
        <v>131</v>
      </c>
      <c r="CH25" s="57">
        <v>46292</v>
      </c>
      <c r="CI25" s="57">
        <v>46293</v>
      </c>
      <c r="CJ25" s="64" t="s">
        <v>62</v>
      </c>
      <c r="CK25" s="64" t="s">
        <v>62</v>
      </c>
      <c r="CL25" s="64" t="s">
        <v>62</v>
      </c>
      <c r="CM25" s="65" t="s">
        <v>62</v>
      </c>
    </row>
    <row r="26" spans="3:91" ht="21" customHeight="1" x14ac:dyDescent="0.15">
      <c r="C26" s="105"/>
      <c r="D26" s="103" t="s">
        <v>89</v>
      </c>
      <c r="E26" s="106"/>
      <c r="F26" s="103" t="s">
        <v>90</v>
      </c>
      <c r="G26" s="103" t="s">
        <v>86</v>
      </c>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7" t="s">
        <v>21</v>
      </c>
      <c r="AI26" s="106"/>
      <c r="AJ26" s="106"/>
      <c r="AK26" s="106"/>
      <c r="AL26" s="106"/>
      <c r="AM26" s="106"/>
      <c r="AN26" s="106"/>
      <c r="AO26" s="70"/>
      <c r="AP26" s="70"/>
      <c r="AQ26" s="70"/>
      <c r="AR26" s="50"/>
      <c r="AT26" s="4">
        <v>6</v>
      </c>
      <c r="AU26" s="232" t="s">
        <v>68</v>
      </c>
      <c r="AV26" s="233"/>
      <c r="AW26" s="233"/>
      <c r="AX26" s="233"/>
      <c r="AY26" s="233"/>
      <c r="AZ26" s="233"/>
      <c r="BA26" s="233"/>
      <c r="BB26" s="233"/>
      <c r="BC26" s="233"/>
      <c r="BD26" s="233"/>
      <c r="BE26" s="234" t="str">
        <f t="shared" si="0"/>
        <v>令和８年９月２８日～１０月２日</v>
      </c>
      <c r="BF26" s="235"/>
      <c r="BG26" s="235"/>
      <c r="BH26" s="235"/>
      <c r="BI26" s="235"/>
      <c r="BJ26" s="235"/>
      <c r="BK26" s="235"/>
      <c r="BL26" s="235"/>
      <c r="BM26" s="235"/>
      <c r="BN26" s="235"/>
      <c r="BO26" s="235"/>
      <c r="BP26" s="236"/>
      <c r="BQ26" s="233">
        <v>18</v>
      </c>
      <c r="BR26" s="233"/>
      <c r="BS26" s="234"/>
      <c r="BT26" s="237" t="str">
        <f t="shared" si="1"/>
        <v>令和８年９月２８日</v>
      </c>
      <c r="BU26" s="237"/>
      <c r="BV26" s="237"/>
      <c r="BW26" s="237"/>
      <c r="BX26" s="237"/>
      <c r="BY26" s="237"/>
      <c r="BZ26" s="237"/>
      <c r="CA26" s="233">
        <v>5</v>
      </c>
      <c r="CB26" s="234"/>
      <c r="CC26" s="238"/>
      <c r="CE26" s="128"/>
      <c r="CF26" s="56">
        <v>7</v>
      </c>
      <c r="CG26" s="96" t="s">
        <v>132</v>
      </c>
      <c r="CH26" s="57">
        <v>46334</v>
      </c>
      <c r="CI26" s="57">
        <v>46335</v>
      </c>
      <c r="CJ26" s="64" t="s">
        <v>62</v>
      </c>
      <c r="CK26" s="64" t="s">
        <v>62</v>
      </c>
      <c r="CL26" s="64" t="s">
        <v>62</v>
      </c>
      <c r="CM26" s="65" t="s">
        <v>62</v>
      </c>
    </row>
    <row r="27" spans="3:91" ht="21" customHeight="1" x14ac:dyDescent="0.15">
      <c r="C27" s="105"/>
      <c r="D27" s="103" t="s">
        <v>89</v>
      </c>
      <c r="E27" s="106"/>
      <c r="F27" s="103" t="s">
        <v>90</v>
      </c>
      <c r="G27" s="103" t="s">
        <v>87</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7"/>
      <c r="AI27" s="106"/>
      <c r="AJ27" s="106"/>
      <c r="AK27" s="106"/>
      <c r="AL27" s="106"/>
      <c r="AM27" s="106"/>
      <c r="AN27" s="106"/>
      <c r="AO27" s="70"/>
      <c r="AP27" s="70"/>
      <c r="AQ27" s="70"/>
      <c r="AR27" s="50"/>
      <c r="AT27" s="4">
        <v>7</v>
      </c>
      <c r="AU27" s="232" t="s">
        <v>69</v>
      </c>
      <c r="AV27" s="233"/>
      <c r="AW27" s="233"/>
      <c r="AX27" s="233"/>
      <c r="AY27" s="233"/>
      <c r="AZ27" s="233"/>
      <c r="BA27" s="233"/>
      <c r="BB27" s="233"/>
      <c r="BC27" s="233"/>
      <c r="BD27" s="233"/>
      <c r="BE27" s="234" t="str">
        <f t="shared" si="0"/>
        <v>令和８年１１月９日～１１月１３日</v>
      </c>
      <c r="BF27" s="235"/>
      <c r="BG27" s="235"/>
      <c r="BH27" s="235"/>
      <c r="BI27" s="235"/>
      <c r="BJ27" s="235"/>
      <c r="BK27" s="235"/>
      <c r="BL27" s="235"/>
      <c r="BM27" s="235"/>
      <c r="BN27" s="235"/>
      <c r="BO27" s="235"/>
      <c r="BP27" s="236"/>
      <c r="BQ27" s="233">
        <v>15</v>
      </c>
      <c r="BR27" s="233"/>
      <c r="BS27" s="234"/>
      <c r="BT27" s="237" t="str">
        <f t="shared" si="1"/>
        <v>令和８年１１月９日</v>
      </c>
      <c r="BU27" s="237"/>
      <c r="BV27" s="237"/>
      <c r="BW27" s="237"/>
      <c r="BX27" s="237"/>
      <c r="BY27" s="237"/>
      <c r="BZ27" s="237"/>
      <c r="CA27" s="233">
        <v>5</v>
      </c>
      <c r="CB27" s="234"/>
      <c r="CC27" s="238"/>
      <c r="CE27" s="128"/>
      <c r="CF27" s="56">
        <v>8</v>
      </c>
      <c r="CG27" s="96" t="s">
        <v>133</v>
      </c>
      <c r="CH27" s="58">
        <v>46362</v>
      </c>
      <c r="CI27" s="58">
        <v>46363</v>
      </c>
      <c r="CJ27" s="56" t="s">
        <v>94</v>
      </c>
      <c r="CK27" s="56" t="s">
        <v>94</v>
      </c>
      <c r="CL27" s="56" t="s">
        <v>94</v>
      </c>
      <c r="CM27" s="66" t="s">
        <v>94</v>
      </c>
    </row>
    <row r="28" spans="3:91" ht="21" customHeight="1" thickBot="1" x14ac:dyDescent="0.2">
      <c r="C28" s="105"/>
      <c r="D28" s="103" t="s">
        <v>89</v>
      </c>
      <c r="E28" s="106"/>
      <c r="F28" s="103" t="s">
        <v>90</v>
      </c>
      <c r="G28" s="103" t="s">
        <v>88</v>
      </c>
      <c r="H28" s="103"/>
      <c r="I28" s="103"/>
      <c r="J28" s="103"/>
      <c r="K28" s="103"/>
      <c r="L28" s="103"/>
      <c r="M28" s="103"/>
      <c r="N28" s="103"/>
      <c r="O28" s="103"/>
      <c r="P28" s="103"/>
      <c r="Q28" s="103"/>
      <c r="R28" s="103"/>
      <c r="S28" s="103"/>
      <c r="T28" s="103"/>
      <c r="U28" s="103"/>
      <c r="V28" s="103"/>
      <c r="W28" s="103"/>
      <c r="X28" s="103"/>
      <c r="Y28" s="103"/>
      <c r="Z28" s="103"/>
      <c r="AA28" s="103"/>
      <c r="AB28" s="108"/>
      <c r="AC28" s="108"/>
      <c r="AD28" s="108"/>
      <c r="AE28" s="108"/>
      <c r="AF28" s="109"/>
      <c r="AG28" s="109"/>
      <c r="AH28" s="107" t="s">
        <v>21</v>
      </c>
      <c r="AI28" s="106"/>
      <c r="AJ28" s="106"/>
      <c r="AK28" s="106"/>
      <c r="AL28" s="106"/>
      <c r="AM28" s="106"/>
      <c r="AN28" s="106"/>
      <c r="AO28" s="70"/>
      <c r="AP28" s="70"/>
      <c r="AQ28" s="70"/>
      <c r="AR28" s="50"/>
      <c r="AT28" s="2">
        <v>8</v>
      </c>
      <c r="AU28" s="224" t="s">
        <v>70</v>
      </c>
      <c r="AV28" s="225"/>
      <c r="AW28" s="225"/>
      <c r="AX28" s="225"/>
      <c r="AY28" s="225"/>
      <c r="AZ28" s="225"/>
      <c r="BA28" s="225"/>
      <c r="BB28" s="225"/>
      <c r="BC28" s="225"/>
      <c r="BD28" s="225"/>
      <c r="BE28" s="226" t="str">
        <f t="shared" si="0"/>
        <v>令和８年１２月７日～１２月１１日</v>
      </c>
      <c r="BF28" s="227"/>
      <c r="BG28" s="227"/>
      <c r="BH28" s="227"/>
      <c r="BI28" s="227"/>
      <c r="BJ28" s="227"/>
      <c r="BK28" s="227"/>
      <c r="BL28" s="227"/>
      <c r="BM28" s="227"/>
      <c r="BN28" s="227"/>
      <c r="BO28" s="227"/>
      <c r="BP28" s="228"/>
      <c r="BQ28" s="225">
        <v>25</v>
      </c>
      <c r="BR28" s="225"/>
      <c r="BS28" s="226"/>
      <c r="BT28" s="229" t="str">
        <f t="shared" si="1"/>
        <v>令和８年１２月７日</v>
      </c>
      <c r="BU28" s="229"/>
      <c r="BV28" s="229"/>
      <c r="BW28" s="229"/>
      <c r="BX28" s="229"/>
      <c r="BY28" s="229"/>
      <c r="BZ28" s="229"/>
      <c r="CA28" s="225">
        <v>5</v>
      </c>
      <c r="CB28" s="226"/>
      <c r="CC28" s="230"/>
      <c r="CE28" s="129"/>
      <c r="CF28" s="59">
        <v>9</v>
      </c>
      <c r="CG28" s="68" t="s">
        <v>104</v>
      </c>
      <c r="CH28" s="60"/>
      <c r="CI28" s="60"/>
      <c r="CJ28" s="59" t="s">
        <v>94</v>
      </c>
      <c r="CK28" s="59" t="s">
        <v>94</v>
      </c>
      <c r="CL28" s="59" t="s">
        <v>94</v>
      </c>
      <c r="CM28" s="67" t="s">
        <v>94</v>
      </c>
    </row>
    <row r="29" spans="3:91" ht="21" customHeight="1" x14ac:dyDescent="0.15">
      <c r="C29" s="105"/>
      <c r="D29" s="103" t="s">
        <v>89</v>
      </c>
      <c r="E29" s="106"/>
      <c r="F29" s="103" t="s">
        <v>90</v>
      </c>
      <c r="G29" s="103" t="s">
        <v>138</v>
      </c>
      <c r="H29" s="103"/>
      <c r="I29" s="103"/>
      <c r="J29" s="103"/>
      <c r="K29" s="103"/>
      <c r="L29" s="103"/>
      <c r="M29" s="103"/>
      <c r="N29" s="103"/>
      <c r="O29" s="103"/>
      <c r="P29" s="103"/>
      <c r="Q29" s="103"/>
      <c r="R29" s="103"/>
      <c r="S29" s="103"/>
      <c r="T29" s="103"/>
      <c r="U29" s="103"/>
      <c r="V29" s="103"/>
      <c r="W29" s="103"/>
      <c r="X29" s="108"/>
      <c r="Y29" s="108"/>
      <c r="Z29" s="108"/>
      <c r="AA29" s="103"/>
      <c r="AB29" s="103"/>
      <c r="AC29" s="103"/>
      <c r="AD29" s="103"/>
      <c r="AE29" s="103"/>
      <c r="AF29" s="109"/>
      <c r="AG29" s="109"/>
      <c r="AH29" s="110" t="s">
        <v>92</v>
      </c>
      <c r="AI29" s="111"/>
      <c r="AJ29" s="111"/>
      <c r="AK29" s="111"/>
      <c r="AL29" s="111"/>
      <c r="AM29" s="111"/>
      <c r="AN29" s="111"/>
      <c r="AO29" s="71"/>
      <c r="AP29" s="71"/>
      <c r="AQ29" s="71"/>
      <c r="AR29" s="50"/>
      <c r="AU29" s="149"/>
      <c r="AV29" s="150"/>
      <c r="AW29" s="150"/>
      <c r="AX29" s="150"/>
      <c r="AY29" s="150"/>
      <c r="AZ29" s="150"/>
      <c r="BA29" s="150"/>
      <c r="BB29" s="150"/>
      <c r="BC29" s="150"/>
      <c r="BD29" s="150"/>
      <c r="BE29" s="149"/>
      <c r="BF29" s="149"/>
      <c r="BG29" s="149"/>
      <c r="BH29" s="149"/>
      <c r="BI29" s="149"/>
      <c r="BJ29" s="149"/>
      <c r="BK29" s="149"/>
      <c r="BL29" s="149"/>
      <c r="BM29" s="149"/>
      <c r="BN29" s="149"/>
      <c r="BO29" s="149"/>
      <c r="BP29" s="149"/>
      <c r="BQ29" s="149"/>
      <c r="BR29" s="150"/>
      <c r="BS29" s="150"/>
      <c r="BT29" s="231"/>
      <c r="BU29" s="231"/>
      <c r="BV29" s="231"/>
      <c r="BW29" s="231"/>
      <c r="BX29" s="231"/>
      <c r="BY29" s="231"/>
      <c r="BZ29" s="231"/>
      <c r="CA29" s="231"/>
      <c r="CB29" s="231"/>
      <c r="CC29" s="231"/>
    </row>
    <row r="30" spans="3:91" ht="21" customHeight="1" x14ac:dyDescent="0.15">
      <c r="C30" s="105"/>
      <c r="D30" s="103" t="s">
        <v>89</v>
      </c>
      <c r="E30" s="106"/>
      <c r="F30" s="103" t="s">
        <v>90</v>
      </c>
      <c r="G30" s="103" t="s">
        <v>136</v>
      </c>
      <c r="H30" s="103"/>
      <c r="I30" s="103"/>
      <c r="J30" s="103"/>
      <c r="K30" s="103"/>
      <c r="L30" s="103"/>
      <c r="M30" s="103"/>
      <c r="N30" s="103"/>
      <c r="O30" s="103"/>
      <c r="P30" s="103"/>
      <c r="Q30" s="103"/>
      <c r="R30" s="103"/>
      <c r="S30" s="103"/>
      <c r="T30" s="103"/>
      <c r="U30" s="103"/>
      <c r="V30" s="103"/>
      <c r="W30" s="103"/>
      <c r="X30" s="108"/>
      <c r="Y30" s="108"/>
      <c r="Z30" s="108"/>
      <c r="AA30" s="103"/>
      <c r="AB30" s="108"/>
      <c r="AC30" s="108"/>
      <c r="AD30" s="108"/>
      <c r="AE30" s="108"/>
      <c r="AF30" s="109"/>
      <c r="AG30" s="109"/>
      <c r="AH30" s="110" t="s">
        <v>92</v>
      </c>
      <c r="AI30" s="111"/>
      <c r="AJ30" s="111"/>
      <c r="AK30" s="111"/>
      <c r="AL30" s="111"/>
      <c r="AM30" s="111"/>
      <c r="AN30" s="111"/>
      <c r="AO30" s="71"/>
      <c r="AP30" s="71"/>
      <c r="AQ30" s="71"/>
      <c r="AR30" s="50"/>
      <c r="AU30" s="149"/>
      <c r="AV30" s="150"/>
      <c r="AW30" s="150"/>
      <c r="AX30" s="150"/>
      <c r="AY30" s="150"/>
      <c r="AZ30" s="150"/>
      <c r="BA30" s="150"/>
      <c r="BB30" s="150"/>
      <c r="BC30" s="150"/>
      <c r="BD30" s="150"/>
      <c r="BE30" s="149"/>
      <c r="BF30" s="150"/>
      <c r="BG30" s="150"/>
      <c r="BH30" s="150"/>
      <c r="BI30" s="150"/>
      <c r="BJ30" s="150"/>
      <c r="BK30" s="150"/>
      <c r="BL30" s="150"/>
      <c r="BM30" s="150"/>
      <c r="BN30" s="150"/>
      <c r="BO30" s="150"/>
      <c r="BP30" s="150"/>
      <c r="BQ30" s="149"/>
      <c r="BR30" s="150"/>
      <c r="BS30" s="150"/>
      <c r="BT30" s="149"/>
      <c r="BU30" s="149"/>
      <c r="BV30" s="150"/>
      <c r="BW30" s="150"/>
      <c r="BX30" s="150"/>
      <c r="BY30" s="150"/>
      <c r="BZ30" s="150"/>
      <c r="CA30" s="150"/>
      <c r="CB30" s="150"/>
      <c r="CC30" s="150"/>
    </row>
    <row r="31" spans="3:91" ht="21" customHeight="1" x14ac:dyDescent="0.15">
      <c r="C31" s="105"/>
      <c r="D31" s="103" t="s">
        <v>89</v>
      </c>
      <c r="E31" s="106"/>
      <c r="F31" s="103" t="s">
        <v>90</v>
      </c>
      <c r="G31" s="103" t="s">
        <v>137</v>
      </c>
      <c r="H31" s="103"/>
      <c r="I31" s="103"/>
      <c r="J31" s="103"/>
      <c r="K31" s="103"/>
      <c r="L31" s="103"/>
      <c r="M31" s="103"/>
      <c r="N31" s="103"/>
      <c r="O31" s="103"/>
      <c r="P31" s="103"/>
      <c r="Q31" s="103"/>
      <c r="R31" s="103"/>
      <c r="S31" s="103"/>
      <c r="T31" s="103"/>
      <c r="U31" s="103"/>
      <c r="V31" s="103"/>
      <c r="W31" s="103"/>
      <c r="X31" s="108"/>
      <c r="Y31" s="108"/>
      <c r="Z31" s="108"/>
      <c r="AA31" s="103"/>
      <c r="AB31" s="108"/>
      <c r="AC31" s="108"/>
      <c r="AD31" s="108"/>
      <c r="AE31" s="108"/>
      <c r="AF31" s="109"/>
      <c r="AG31" s="109"/>
      <c r="AH31" s="107"/>
      <c r="AI31" s="111"/>
      <c r="AJ31" s="111"/>
      <c r="AK31" s="111"/>
      <c r="AL31" s="111"/>
      <c r="AM31" s="111"/>
      <c r="AN31" s="111"/>
      <c r="AO31" s="71"/>
      <c r="AP31" s="71"/>
      <c r="AQ31" s="71"/>
      <c r="AR31" s="50"/>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row>
    <row r="32" spans="3:91" ht="21" customHeight="1" x14ac:dyDescent="0.15">
      <c r="C32" s="105"/>
      <c r="D32" s="103" t="s">
        <v>89</v>
      </c>
      <c r="E32" s="106"/>
      <c r="F32" s="103" t="s">
        <v>90</v>
      </c>
      <c r="G32" s="103" t="s">
        <v>135</v>
      </c>
      <c r="H32" s="103"/>
      <c r="I32" s="103"/>
      <c r="J32" s="103"/>
      <c r="K32" s="103"/>
      <c r="L32" s="103"/>
      <c r="M32" s="103"/>
      <c r="N32" s="103"/>
      <c r="O32" s="103"/>
      <c r="P32" s="103"/>
      <c r="Q32" s="103"/>
      <c r="R32" s="103"/>
      <c r="S32" s="103"/>
      <c r="T32" s="103"/>
      <c r="U32" s="103"/>
      <c r="V32" s="103"/>
      <c r="W32" s="103"/>
      <c r="X32" s="108"/>
      <c r="Y32" s="108"/>
      <c r="Z32" s="108"/>
      <c r="AA32" s="103"/>
      <c r="AB32" s="108"/>
      <c r="AC32" s="108"/>
      <c r="AD32" s="108"/>
      <c r="AE32" s="108"/>
      <c r="AF32" s="109"/>
      <c r="AG32" s="109"/>
      <c r="AH32" s="107" t="s">
        <v>21</v>
      </c>
      <c r="AI32" s="111"/>
      <c r="AJ32" s="111"/>
      <c r="AK32" s="111"/>
      <c r="AL32" s="111"/>
      <c r="AM32" s="111"/>
      <c r="AN32" s="111"/>
      <c r="AO32" s="71"/>
      <c r="AP32" s="71"/>
      <c r="AQ32" s="71"/>
      <c r="AR32" s="50"/>
      <c r="AU32" s="149"/>
      <c r="AV32" s="150"/>
      <c r="AW32" s="150"/>
      <c r="AX32" s="150"/>
      <c r="AY32" s="150"/>
      <c r="AZ32" s="150"/>
      <c r="BA32" s="150"/>
      <c r="BB32" s="150"/>
      <c r="BC32" s="150"/>
      <c r="BD32" s="150"/>
      <c r="BE32" s="149"/>
      <c r="BF32" s="150"/>
      <c r="BG32" s="150"/>
      <c r="BH32" s="150"/>
      <c r="BI32" s="150"/>
      <c r="BJ32" s="150"/>
      <c r="BK32" s="150"/>
      <c r="BL32" s="150"/>
      <c r="BM32" s="150"/>
      <c r="BN32" s="150"/>
      <c r="BO32" s="150"/>
      <c r="BP32" s="150"/>
      <c r="BQ32" s="149"/>
      <c r="BR32" s="150"/>
      <c r="BS32" s="150"/>
    </row>
    <row r="33" spans="3:81" ht="21" customHeight="1" x14ac:dyDescent="0.15">
      <c r="C33" s="105"/>
      <c r="D33" s="103" t="s">
        <v>89</v>
      </c>
      <c r="E33" s="106"/>
      <c r="F33" s="103" t="s">
        <v>90</v>
      </c>
      <c r="G33" s="103" t="s">
        <v>140</v>
      </c>
      <c r="H33" s="103"/>
      <c r="I33" s="103"/>
      <c r="J33" s="103"/>
      <c r="K33" s="103"/>
      <c r="L33" s="103"/>
      <c r="M33" s="103"/>
      <c r="N33" s="103"/>
      <c r="O33" s="103"/>
      <c r="P33" s="112"/>
      <c r="Q33" s="113"/>
      <c r="R33" s="113"/>
      <c r="S33" s="113"/>
      <c r="T33" s="113"/>
      <c r="U33" s="113"/>
      <c r="V33" s="113"/>
      <c r="W33" s="113"/>
      <c r="X33" s="113"/>
      <c r="Y33" s="113"/>
      <c r="Z33" s="113"/>
      <c r="AA33" s="113"/>
      <c r="AB33" s="113"/>
      <c r="AC33" s="113"/>
      <c r="AD33" s="113"/>
      <c r="AE33" s="113"/>
      <c r="AF33" s="114"/>
      <c r="AG33" s="114"/>
      <c r="AH33" s="115" t="s">
        <v>92</v>
      </c>
      <c r="AI33" s="116"/>
      <c r="AJ33" s="116"/>
      <c r="AK33" s="116"/>
      <c r="AL33" s="116"/>
      <c r="AM33" s="116"/>
      <c r="AN33" s="116"/>
      <c r="AO33" s="78"/>
      <c r="AP33" s="78"/>
      <c r="AQ33" s="71"/>
      <c r="AR33" s="51"/>
      <c r="AU33" s="149"/>
      <c r="AV33" s="150"/>
      <c r="AW33" s="150"/>
      <c r="AX33" s="150"/>
      <c r="AY33" s="150"/>
      <c r="AZ33" s="150"/>
      <c r="BA33" s="150"/>
      <c r="BB33" s="150"/>
      <c r="BC33" s="150"/>
      <c r="BD33" s="150"/>
      <c r="BE33" s="149"/>
      <c r="BF33" s="150"/>
      <c r="BG33" s="150"/>
      <c r="BH33" s="150"/>
      <c r="BI33" s="150"/>
      <c r="BJ33" s="150"/>
      <c r="BK33" s="150"/>
      <c r="BL33" s="150"/>
      <c r="BM33" s="150"/>
      <c r="BN33" s="150"/>
      <c r="BO33" s="150"/>
      <c r="BP33" s="150"/>
      <c r="BQ33" s="149"/>
      <c r="BR33" s="150"/>
      <c r="BS33" s="150"/>
    </row>
    <row r="34" spans="3:81" ht="21" customHeight="1" x14ac:dyDescent="0.15">
      <c r="C34" s="19"/>
      <c r="D34" s="73" t="s">
        <v>83</v>
      </c>
      <c r="E34" s="73"/>
      <c r="F34" s="73"/>
      <c r="G34" s="3"/>
      <c r="H34" s="73"/>
      <c r="I34" s="73"/>
      <c r="J34" s="73"/>
      <c r="K34" s="73"/>
      <c r="L34" s="73"/>
      <c r="M34" s="3"/>
      <c r="N34" s="73"/>
      <c r="O34" s="73"/>
      <c r="P34" s="73"/>
      <c r="Q34" s="73"/>
      <c r="R34" s="73"/>
      <c r="S34" s="73"/>
      <c r="T34" s="73"/>
      <c r="U34" s="73"/>
      <c r="V34" s="73"/>
      <c r="W34" s="73"/>
      <c r="X34" s="73"/>
      <c r="Y34" s="7"/>
      <c r="Z34" s="7"/>
      <c r="AA34" s="7"/>
      <c r="AB34" s="7"/>
      <c r="AC34" s="7"/>
      <c r="AD34" s="7"/>
      <c r="AE34" s="7"/>
      <c r="AF34" s="73"/>
      <c r="AG34" s="73"/>
      <c r="AH34" s="73"/>
      <c r="AI34" s="73"/>
      <c r="AJ34" s="73"/>
      <c r="AK34" s="73"/>
      <c r="AL34" s="73"/>
      <c r="AM34" s="73"/>
      <c r="AN34" s="73"/>
      <c r="AO34" s="73"/>
      <c r="AP34" s="73"/>
      <c r="AQ34" s="73"/>
      <c r="AR34" s="13"/>
      <c r="AV34"/>
      <c r="AW34"/>
      <c r="AX34"/>
      <c r="AY34"/>
      <c r="AZ34"/>
      <c r="BA34"/>
      <c r="BB34"/>
      <c r="BC34"/>
      <c r="BD34"/>
      <c r="BF34"/>
      <c r="BG34"/>
      <c r="BH34"/>
      <c r="BI34"/>
      <c r="BJ34"/>
      <c r="BK34"/>
      <c r="BL34"/>
      <c r="BM34"/>
      <c r="BN34"/>
      <c r="BO34"/>
      <c r="BP34"/>
      <c r="BR34"/>
      <c r="BS34"/>
    </row>
    <row r="35" spans="3:81" ht="21" customHeight="1" x14ac:dyDescent="0.15">
      <c r="C35" s="41"/>
      <c r="D35" s="23" t="s">
        <v>5</v>
      </c>
      <c r="E35" s="72"/>
      <c r="F35" s="23" t="s">
        <v>78</v>
      </c>
      <c r="G35" s="42"/>
      <c r="H35" s="23"/>
      <c r="I35" s="23"/>
      <c r="J35" s="23"/>
      <c r="K35" s="23"/>
      <c r="L35" s="23"/>
      <c r="M35" s="42"/>
      <c r="N35" s="23"/>
      <c r="O35" s="23"/>
      <c r="P35" s="23"/>
      <c r="Q35" s="23"/>
      <c r="R35" s="23"/>
      <c r="S35" s="23"/>
      <c r="T35" s="23"/>
      <c r="U35" s="23"/>
      <c r="V35" s="23"/>
      <c r="W35" s="23"/>
      <c r="X35" s="23"/>
      <c r="Y35" s="52"/>
      <c r="Z35" s="52"/>
      <c r="AA35" s="52"/>
      <c r="AB35" s="52"/>
      <c r="AC35" s="52"/>
      <c r="AD35" s="52"/>
      <c r="AE35" s="52"/>
      <c r="AF35" s="23"/>
      <c r="AG35" s="23"/>
      <c r="AH35" s="23"/>
      <c r="AI35" s="23"/>
      <c r="AJ35" s="23"/>
      <c r="AK35" s="23"/>
      <c r="AL35" s="23"/>
      <c r="AM35" s="23"/>
      <c r="AN35" s="23"/>
      <c r="AO35" s="23"/>
      <c r="AP35" s="23"/>
      <c r="AQ35" s="23"/>
      <c r="AR35" s="43"/>
      <c r="AU35" s="149"/>
      <c r="AV35" s="150"/>
      <c r="AW35" s="150"/>
      <c r="AX35" s="150"/>
      <c r="AY35" s="150"/>
      <c r="AZ35" s="150"/>
      <c r="BA35" s="150"/>
      <c r="BB35" s="150"/>
      <c r="BC35" s="150"/>
      <c r="BD35" s="150"/>
      <c r="BE35" s="149"/>
      <c r="BF35" s="150"/>
      <c r="BG35" s="150"/>
      <c r="BH35" s="150"/>
      <c r="BI35" s="150"/>
      <c r="BJ35" s="150"/>
      <c r="BK35" s="150"/>
      <c r="BL35" s="150"/>
      <c r="BM35" s="150"/>
      <c r="BN35" s="150"/>
      <c r="BO35" s="150"/>
      <c r="BP35" s="150"/>
      <c r="BQ35" s="149"/>
      <c r="BR35" s="150"/>
      <c r="BS35" s="150"/>
    </row>
    <row r="36" spans="3:81" ht="21" customHeight="1" x14ac:dyDescent="0.15">
      <c r="C36" s="75"/>
      <c r="D36" s="49" t="s">
        <v>5</v>
      </c>
      <c r="E36" s="77"/>
      <c r="F36" s="49" t="s">
        <v>79</v>
      </c>
      <c r="G36" s="40"/>
      <c r="H36" s="49"/>
      <c r="I36" s="49"/>
      <c r="J36" s="49"/>
      <c r="K36" s="49"/>
      <c r="L36" s="49"/>
      <c r="M36" s="40"/>
      <c r="N36" s="49"/>
      <c r="O36" s="49"/>
      <c r="P36" s="49"/>
      <c r="Q36" s="49"/>
      <c r="R36" s="49" t="s">
        <v>80</v>
      </c>
      <c r="S36" s="49" t="s">
        <v>81</v>
      </c>
      <c r="T36" s="49"/>
      <c r="U36" s="49"/>
      <c r="V36" s="296"/>
      <c r="W36" s="297"/>
      <c r="X36" s="297"/>
      <c r="Y36" s="297"/>
      <c r="Z36" s="297"/>
      <c r="AA36" s="297"/>
      <c r="AB36" s="297"/>
      <c r="AC36" s="297"/>
      <c r="AD36" s="297"/>
      <c r="AE36" s="297"/>
      <c r="AF36" s="297"/>
      <c r="AG36" s="297"/>
      <c r="AH36" s="297"/>
      <c r="AI36" s="297"/>
      <c r="AJ36" s="297"/>
      <c r="AK36" s="297"/>
      <c r="AL36" s="297"/>
      <c r="AM36" s="297"/>
      <c r="AN36" s="297"/>
      <c r="AO36" s="297"/>
      <c r="AP36" s="297"/>
      <c r="AQ36" s="78"/>
      <c r="AR36" s="76"/>
      <c r="AU36" s="149"/>
      <c r="AV36" s="150"/>
      <c r="AW36" s="150"/>
      <c r="AX36" s="150"/>
      <c r="AY36" s="150"/>
      <c r="AZ36" s="150"/>
      <c r="BA36" s="150"/>
      <c r="BB36" s="150"/>
      <c r="BC36" s="150"/>
      <c r="BD36" s="150"/>
      <c r="BE36" s="149"/>
      <c r="BF36" s="150"/>
      <c r="BG36" s="150"/>
      <c r="BH36" s="150"/>
      <c r="BI36" s="150"/>
      <c r="BJ36" s="150"/>
      <c r="BK36" s="150"/>
      <c r="BL36" s="150"/>
      <c r="BM36" s="150"/>
      <c r="BN36" s="150"/>
      <c r="BO36" s="150"/>
      <c r="BP36" s="150"/>
      <c r="BQ36" s="149"/>
      <c r="BR36" s="150"/>
      <c r="BS36" s="150"/>
    </row>
    <row r="37" spans="3:81" ht="21" customHeight="1" x14ac:dyDescent="0.15">
      <c r="C37" s="19"/>
      <c r="D37" s="73" t="s">
        <v>82</v>
      </c>
      <c r="E37" s="73"/>
      <c r="F37" s="73"/>
      <c r="G37" s="3"/>
      <c r="H37" s="73"/>
      <c r="I37" s="73"/>
      <c r="J37" s="73"/>
      <c r="K37" s="73"/>
      <c r="L37" s="73"/>
      <c r="M37" s="3"/>
      <c r="N37" s="73"/>
      <c r="O37" s="73"/>
      <c r="P37" s="73"/>
      <c r="Q37" s="73"/>
      <c r="R37" s="73"/>
      <c r="S37" s="73"/>
      <c r="T37" s="73"/>
      <c r="U37" s="73"/>
      <c r="V37" s="73"/>
      <c r="W37" s="73"/>
      <c r="X37" s="73"/>
      <c r="Y37" s="7"/>
      <c r="Z37" s="7"/>
      <c r="AA37" s="7"/>
      <c r="AB37" s="7"/>
      <c r="AC37" s="7"/>
      <c r="AD37" s="7"/>
      <c r="AE37" s="7"/>
      <c r="AF37" s="73"/>
      <c r="AG37" s="73"/>
      <c r="AH37" s="73"/>
      <c r="AI37" s="73"/>
      <c r="AJ37" s="73"/>
      <c r="AK37" s="73"/>
      <c r="AL37" s="73"/>
      <c r="AM37" s="73"/>
      <c r="AN37" s="73"/>
      <c r="AO37" s="73"/>
      <c r="AP37" s="73"/>
      <c r="AQ37" s="73"/>
      <c r="AR37" s="13"/>
      <c r="AU37" s="149"/>
      <c r="AV37" s="150"/>
      <c r="AW37" s="150"/>
      <c r="AX37" s="150"/>
      <c r="AY37" s="150"/>
      <c r="AZ37" s="150"/>
      <c r="BA37" s="150"/>
      <c r="BB37" s="150"/>
      <c r="BC37" s="150"/>
      <c r="BD37" s="150"/>
      <c r="BE37" s="149"/>
      <c r="BF37" s="150"/>
      <c r="BG37" s="150"/>
      <c r="BH37" s="150"/>
      <c r="BI37" s="150"/>
      <c r="BJ37" s="150"/>
      <c r="BK37" s="150"/>
      <c r="BL37" s="150"/>
      <c r="BM37" s="150"/>
      <c r="BN37" s="150"/>
      <c r="BO37" s="150"/>
      <c r="BP37" s="150"/>
      <c r="BQ37" s="149"/>
      <c r="BR37" s="150"/>
      <c r="BS37" s="150"/>
    </row>
    <row r="38" spans="3:81" ht="21" customHeight="1" x14ac:dyDescent="0.15">
      <c r="C38" s="292" t="s">
        <v>35</v>
      </c>
      <c r="D38" s="293"/>
      <c r="E38" s="293"/>
      <c r="F38" s="293"/>
      <c r="G38" s="293"/>
      <c r="H38" s="293"/>
      <c r="I38" s="293"/>
      <c r="J38" s="293"/>
      <c r="K38" s="293"/>
      <c r="L38" s="294" t="s">
        <v>36</v>
      </c>
      <c r="M38" s="294"/>
      <c r="N38" s="294"/>
      <c r="O38" s="294"/>
      <c r="P38" s="294"/>
      <c r="Q38" s="294" t="s">
        <v>35</v>
      </c>
      <c r="R38" s="294"/>
      <c r="S38" s="294"/>
      <c r="T38" s="294"/>
      <c r="U38" s="294"/>
      <c r="V38" s="294"/>
      <c r="W38" s="294"/>
      <c r="X38" s="294"/>
      <c r="Y38" s="294"/>
      <c r="Z38" s="294" t="s">
        <v>36</v>
      </c>
      <c r="AA38" s="294"/>
      <c r="AB38" s="294"/>
      <c r="AC38" s="294"/>
      <c r="AD38" s="294"/>
      <c r="AE38" s="294" t="s">
        <v>35</v>
      </c>
      <c r="AF38" s="294"/>
      <c r="AG38" s="294"/>
      <c r="AH38" s="294"/>
      <c r="AI38" s="294"/>
      <c r="AJ38" s="294"/>
      <c r="AK38" s="294"/>
      <c r="AL38" s="294"/>
      <c r="AM38" s="294"/>
      <c r="AN38" s="294" t="s">
        <v>36</v>
      </c>
      <c r="AO38" s="294"/>
      <c r="AP38" s="294"/>
      <c r="AQ38" s="294"/>
      <c r="AR38" s="295"/>
      <c r="AU38" s="149"/>
      <c r="AV38" s="150"/>
      <c r="AW38" s="150"/>
      <c r="AX38" s="150"/>
      <c r="AY38" s="150"/>
      <c r="AZ38" s="150"/>
      <c r="BA38" s="150"/>
      <c r="BB38" s="150"/>
      <c r="BC38" s="150"/>
      <c r="BD38" s="150"/>
      <c r="BE38" s="149"/>
      <c r="BF38" s="150"/>
      <c r="BG38" s="150"/>
      <c r="BH38" s="150"/>
      <c r="BI38" s="150"/>
      <c r="BJ38" s="150"/>
      <c r="BK38" s="150"/>
      <c r="BL38" s="150"/>
      <c r="BM38" s="150"/>
      <c r="BN38" s="150"/>
      <c r="BO38" s="150"/>
      <c r="BP38" s="150"/>
      <c r="BQ38" s="149"/>
      <c r="BR38" s="150"/>
      <c r="BS38" s="150"/>
      <c r="BT38" s="149"/>
      <c r="BU38" s="149"/>
      <c r="BV38" s="150"/>
      <c r="BW38" s="150"/>
      <c r="BX38" s="150"/>
      <c r="BY38" s="150"/>
      <c r="BZ38" s="150"/>
      <c r="CA38" s="150"/>
      <c r="CB38" s="150"/>
      <c r="CC38" s="150"/>
    </row>
    <row r="39" spans="3:81" ht="21" customHeight="1" x14ac:dyDescent="0.15">
      <c r="C39" s="298"/>
      <c r="D39" s="147"/>
      <c r="E39" s="147"/>
      <c r="F39" s="147"/>
      <c r="G39" s="147"/>
      <c r="H39" s="147"/>
      <c r="I39" s="147"/>
      <c r="J39" s="147"/>
      <c r="K39" s="147"/>
      <c r="L39" s="147"/>
      <c r="M39" s="147"/>
      <c r="N39" s="147"/>
      <c r="O39" s="147"/>
      <c r="P39" s="147"/>
      <c r="Q39" s="299"/>
      <c r="R39" s="147"/>
      <c r="S39" s="147"/>
      <c r="T39" s="147"/>
      <c r="U39" s="147"/>
      <c r="V39" s="147"/>
      <c r="W39" s="147"/>
      <c r="X39" s="147"/>
      <c r="Y39" s="147"/>
      <c r="Z39" s="147"/>
      <c r="AA39" s="147"/>
      <c r="AB39" s="147"/>
      <c r="AC39" s="147"/>
      <c r="AD39" s="147"/>
      <c r="AE39" s="299"/>
      <c r="AF39" s="147"/>
      <c r="AG39" s="147"/>
      <c r="AH39" s="147"/>
      <c r="AI39" s="147"/>
      <c r="AJ39" s="147"/>
      <c r="AK39" s="147"/>
      <c r="AL39" s="147"/>
      <c r="AM39" s="147"/>
      <c r="AN39" s="147"/>
      <c r="AO39" s="147"/>
      <c r="AP39" s="147"/>
      <c r="AQ39" s="147"/>
      <c r="AR39" s="148"/>
      <c r="AU39" s="149"/>
      <c r="AV39" s="150"/>
      <c r="AW39" s="150"/>
      <c r="AX39" s="150"/>
      <c r="AY39" s="150"/>
      <c r="AZ39" s="150"/>
      <c r="BA39" s="150"/>
      <c r="BB39" s="150"/>
      <c r="BC39" s="150"/>
      <c r="BD39" s="150"/>
      <c r="BE39" s="149"/>
      <c r="BF39" s="150"/>
      <c r="BG39" s="150"/>
      <c r="BH39" s="150"/>
      <c r="BI39" s="150"/>
      <c r="BJ39" s="150"/>
      <c r="BK39" s="150"/>
      <c r="BL39" s="150"/>
      <c r="BM39" s="150"/>
      <c r="BN39" s="150"/>
      <c r="BO39" s="150"/>
      <c r="BP39" s="150"/>
      <c r="BQ39" s="149"/>
      <c r="BR39" s="150"/>
      <c r="BS39" s="150"/>
    </row>
    <row r="40" spans="3:81" ht="21" customHeight="1" x14ac:dyDescent="0.15">
      <c r="C40" s="298"/>
      <c r="D40" s="147"/>
      <c r="E40" s="147"/>
      <c r="F40" s="147"/>
      <c r="G40" s="147"/>
      <c r="H40" s="147"/>
      <c r="I40" s="147"/>
      <c r="J40" s="147"/>
      <c r="K40" s="147"/>
      <c r="L40" s="147"/>
      <c r="M40" s="147"/>
      <c r="N40" s="147"/>
      <c r="O40" s="147"/>
      <c r="P40" s="147"/>
      <c r="Q40" s="299"/>
      <c r="R40" s="147"/>
      <c r="S40" s="147"/>
      <c r="T40" s="147"/>
      <c r="U40" s="147"/>
      <c r="V40" s="147"/>
      <c r="W40" s="147"/>
      <c r="X40" s="147"/>
      <c r="Y40" s="147"/>
      <c r="Z40" s="147"/>
      <c r="AA40" s="147"/>
      <c r="AB40" s="147"/>
      <c r="AC40" s="147"/>
      <c r="AD40" s="147"/>
      <c r="AE40" s="299"/>
      <c r="AF40" s="147"/>
      <c r="AG40" s="147"/>
      <c r="AH40" s="147"/>
      <c r="AI40" s="147"/>
      <c r="AJ40" s="147"/>
      <c r="AK40" s="147"/>
      <c r="AL40" s="147"/>
      <c r="AM40" s="147"/>
      <c r="AN40" s="147"/>
      <c r="AO40" s="147"/>
      <c r="AP40" s="147"/>
      <c r="AQ40" s="147"/>
      <c r="AR40" s="148"/>
    </row>
    <row r="41" spans="3:81" ht="21" customHeight="1" x14ac:dyDescent="0.15">
      <c r="C41" s="89"/>
      <c r="D41" s="90"/>
      <c r="E41" s="90"/>
      <c r="F41" s="90"/>
      <c r="G41" s="90"/>
      <c r="H41" s="90"/>
      <c r="I41" s="90"/>
      <c r="J41" s="90"/>
      <c r="K41" s="90"/>
      <c r="L41" s="90"/>
      <c r="M41" s="90"/>
      <c r="N41" s="90"/>
      <c r="O41" s="90"/>
      <c r="P41" s="90"/>
      <c r="Q41" s="91"/>
      <c r="R41" s="90"/>
      <c r="S41" s="90"/>
      <c r="T41" s="90"/>
      <c r="U41" s="90"/>
      <c r="V41" s="90"/>
      <c r="W41" s="90"/>
      <c r="X41" s="90"/>
      <c r="Y41" s="90"/>
      <c r="Z41" s="90"/>
      <c r="AA41" s="90"/>
      <c r="AB41" s="90"/>
      <c r="AC41" s="90"/>
      <c r="AD41" s="90"/>
      <c r="AE41" s="91"/>
      <c r="AF41" s="90"/>
      <c r="AG41" s="90"/>
      <c r="AH41" s="90"/>
      <c r="AI41" s="90"/>
      <c r="AJ41" s="90"/>
      <c r="AK41" s="90"/>
      <c r="AL41" s="90"/>
      <c r="AM41" s="90"/>
      <c r="AN41" s="90"/>
      <c r="AO41" s="90"/>
      <c r="AP41" s="90"/>
      <c r="AQ41" s="90"/>
      <c r="AR41" s="92"/>
    </row>
    <row r="42" spans="3:81" ht="21" customHeight="1" x14ac:dyDescent="0.15">
      <c r="C42" s="1"/>
      <c r="D42" s="4" t="s">
        <v>37</v>
      </c>
      <c r="E42" s="15"/>
      <c r="F42" s="53"/>
      <c r="G42" s="53"/>
      <c r="H42" s="53"/>
      <c r="I42" s="17"/>
      <c r="J42" s="8"/>
      <c r="K42" s="8"/>
      <c r="L42" s="8"/>
      <c r="M42" s="8"/>
      <c r="N42" s="15" t="s">
        <v>34</v>
      </c>
      <c r="O42" s="8"/>
      <c r="P42" s="8"/>
      <c r="Q42" s="8"/>
      <c r="R42" s="18"/>
      <c r="W42" s="79"/>
      <c r="X42"/>
      <c r="Y42"/>
      <c r="Z42"/>
      <c r="AB42" s="16"/>
      <c r="AC42" s="16"/>
      <c r="AD42" s="16"/>
      <c r="AE42" s="16"/>
      <c r="AF42" s="16"/>
      <c r="AG42" s="16"/>
      <c r="AH42" s="16"/>
      <c r="AI42" s="16"/>
      <c r="AJ42" s="16"/>
      <c r="AK42" s="16"/>
      <c r="AL42" s="16"/>
      <c r="AM42" s="16"/>
      <c r="AN42" s="16"/>
      <c r="AO42" s="16"/>
      <c r="AR42" s="2"/>
    </row>
    <row r="43" spans="3:81" ht="21" customHeight="1" thickBot="1" x14ac:dyDescent="0.2">
      <c r="C43" s="1"/>
      <c r="D43" s="103" t="s">
        <v>139</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4"/>
      <c r="AL43" s="94"/>
      <c r="AM43" s="94"/>
      <c r="AN43" s="94"/>
      <c r="AO43" s="94"/>
      <c r="AP43" s="93"/>
      <c r="AQ43" s="93"/>
      <c r="AR43" s="2"/>
    </row>
    <row r="44" spans="3:81" ht="21" customHeight="1" thickBot="1" x14ac:dyDescent="0.2">
      <c r="C44" s="1"/>
      <c r="D44" s="117"/>
      <c r="E44" s="118"/>
      <c r="F44" s="118"/>
      <c r="G44" s="118"/>
      <c r="H44" s="119"/>
      <c r="I44" s="119"/>
      <c r="J44" s="119"/>
      <c r="K44" s="119"/>
      <c r="L44" s="119"/>
      <c r="M44" s="119"/>
      <c r="N44" s="119"/>
      <c r="O44" s="119"/>
      <c r="P44" s="119"/>
      <c r="Q44" s="119"/>
      <c r="R44" s="119"/>
      <c r="S44" s="119"/>
      <c r="T44" s="119"/>
      <c r="U44" s="119"/>
      <c r="V44" s="119"/>
      <c r="W44" s="103"/>
      <c r="X44" s="103"/>
      <c r="Y44" s="103"/>
      <c r="Z44" s="103"/>
      <c r="AA44" s="103"/>
      <c r="AB44" s="120"/>
      <c r="AC44" s="120"/>
      <c r="AD44" s="120"/>
      <c r="AE44" s="120"/>
      <c r="AF44" s="120"/>
      <c r="AG44" s="130" t="s">
        <v>114</v>
      </c>
      <c r="AH44" s="131"/>
      <c r="AI44" s="131"/>
      <c r="AJ44" s="131"/>
      <c r="AK44" s="131"/>
      <c r="AL44" s="124" t="str">
        <f>IF(E20="○",V68,IF(E23="○",AO68,""))</f>
        <v/>
      </c>
      <c r="AM44" s="125"/>
      <c r="AN44" s="125"/>
      <c r="AO44" s="125"/>
      <c r="AP44" s="125"/>
      <c r="AQ44" s="126"/>
      <c r="AR44" s="121"/>
      <c r="AW44"/>
      <c r="AX44"/>
    </row>
    <row r="45" spans="3:81" ht="21" customHeight="1" x14ac:dyDescent="0.15">
      <c r="C45" s="1"/>
      <c r="D45" s="199" t="str">
        <f>IF($E20="○",VLOOKUP($H20,$CF$11:$CM$19,4,0),IF($E23="○",VLOOKUP($H23,$CF$20:$CM$28,4,0),""))</f>
        <v/>
      </c>
      <c r="E45" s="200"/>
      <c r="F45" s="200"/>
      <c r="G45" s="200"/>
      <c r="H45" s="200"/>
      <c r="I45" s="201"/>
      <c r="J45" s="199" t="str">
        <f>IF($E20="○",VLOOKUP($H20,$CF$11:$CM$19,5,0),IF($E23="○",VLOOKUP($H23,$CF$20:$CM$28,5,0),""))</f>
        <v/>
      </c>
      <c r="K45" s="200"/>
      <c r="L45" s="200"/>
      <c r="M45" s="200"/>
      <c r="N45" s="200"/>
      <c r="O45" s="200"/>
      <c r="P45" s="200"/>
      <c r="Q45" s="201"/>
      <c r="R45" s="199" t="str">
        <f>IF($E20="○",VLOOKUP($H20,$CF$11:$CM$19,6,0),IF($E23="○",VLOOKUP($H23,$CF$20:$CM$28,6,0),""))</f>
        <v/>
      </c>
      <c r="S45" s="200"/>
      <c r="T45" s="200"/>
      <c r="U45" s="200"/>
      <c r="V45" s="200"/>
      <c r="W45" s="200"/>
      <c r="X45" s="200"/>
      <c r="Y45" s="201"/>
      <c r="Z45" s="199" t="str">
        <f>IF($E20="○",VLOOKUP($H20,$CF$11:$CM$19,7,0),IF($E23="○",VLOOKUP($H23,$CF$20:$CM$28,7,0),""))</f>
        <v/>
      </c>
      <c r="AA45" s="200"/>
      <c r="AB45" s="200"/>
      <c r="AC45" s="200"/>
      <c r="AD45" s="200"/>
      <c r="AE45" s="200"/>
      <c r="AF45" s="200"/>
      <c r="AG45" s="201"/>
      <c r="AH45" s="199" t="str">
        <f>IF($E20="○",VLOOKUP($H20,$CF$11:$CM$19,8,0),IF($E23="○",VLOOKUP($H23,$CF$20:$CM$28,8,0),""))</f>
        <v/>
      </c>
      <c r="AI45" s="200"/>
      <c r="AJ45" s="200"/>
      <c r="AK45" s="201"/>
      <c r="AL45" s="140" t="s">
        <v>109</v>
      </c>
      <c r="AM45" s="133"/>
      <c r="AN45" s="133"/>
      <c r="AO45" s="132">
        <f>IF(E20="○",V61,IF(E23="○",AO61,0))</f>
        <v>0</v>
      </c>
      <c r="AP45" s="133"/>
      <c r="AQ45" s="134"/>
      <c r="AR45" s="121"/>
    </row>
    <row r="46" spans="3:81" ht="21" customHeight="1" x14ac:dyDescent="0.15">
      <c r="C46" s="1"/>
      <c r="D46" s="209" t="s">
        <v>29</v>
      </c>
      <c r="E46" s="210"/>
      <c r="F46" s="210"/>
      <c r="G46" s="210"/>
      <c r="H46" s="210"/>
      <c r="I46" s="211"/>
      <c r="J46" s="209" t="s">
        <v>30</v>
      </c>
      <c r="K46" s="212"/>
      <c r="L46" s="212"/>
      <c r="M46" s="212"/>
      <c r="N46" s="212"/>
      <c r="O46" s="212"/>
      <c r="P46" s="212"/>
      <c r="Q46" s="213"/>
      <c r="R46" s="210" t="s">
        <v>31</v>
      </c>
      <c r="S46" s="212"/>
      <c r="T46" s="212"/>
      <c r="U46" s="212"/>
      <c r="V46" s="212"/>
      <c r="W46" s="212"/>
      <c r="X46" s="212"/>
      <c r="Y46" s="212"/>
      <c r="Z46" s="209" t="s">
        <v>32</v>
      </c>
      <c r="AA46" s="212"/>
      <c r="AB46" s="212"/>
      <c r="AC46" s="212"/>
      <c r="AD46" s="212"/>
      <c r="AE46" s="212"/>
      <c r="AF46" s="212"/>
      <c r="AG46" s="213"/>
      <c r="AH46" s="210" t="s">
        <v>33</v>
      </c>
      <c r="AI46" s="212"/>
      <c r="AJ46" s="212"/>
      <c r="AK46" s="213"/>
      <c r="AL46" s="141" t="s">
        <v>110</v>
      </c>
      <c r="AM46" s="136"/>
      <c r="AN46" s="136"/>
      <c r="AO46" s="135">
        <f>V63</f>
        <v>0</v>
      </c>
      <c r="AP46" s="136"/>
      <c r="AQ46" s="137"/>
      <c r="AR46" s="121"/>
    </row>
    <row r="47" spans="3:81" ht="21" customHeight="1" x14ac:dyDescent="0.15">
      <c r="C47" s="1"/>
      <c r="D47" s="214" t="s">
        <v>25</v>
      </c>
      <c r="E47" s="203"/>
      <c r="F47" s="202" t="s">
        <v>26</v>
      </c>
      <c r="G47" s="203"/>
      <c r="H47" s="202" t="s">
        <v>27</v>
      </c>
      <c r="I47" s="216"/>
      <c r="J47" s="214" t="s">
        <v>24</v>
      </c>
      <c r="K47" s="203"/>
      <c r="L47" s="202" t="s">
        <v>25</v>
      </c>
      <c r="M47" s="203"/>
      <c r="N47" s="202" t="s">
        <v>26</v>
      </c>
      <c r="O47" s="203"/>
      <c r="P47" s="202" t="s">
        <v>27</v>
      </c>
      <c r="Q47" s="205"/>
      <c r="R47" s="207" t="s">
        <v>24</v>
      </c>
      <c r="S47" s="203"/>
      <c r="T47" s="202" t="s">
        <v>25</v>
      </c>
      <c r="U47" s="203"/>
      <c r="V47" s="202" t="s">
        <v>26</v>
      </c>
      <c r="W47" s="203"/>
      <c r="X47" s="202" t="s">
        <v>27</v>
      </c>
      <c r="Y47" s="216"/>
      <c r="Z47" s="214" t="s">
        <v>24</v>
      </c>
      <c r="AA47" s="203"/>
      <c r="AB47" s="202" t="s">
        <v>25</v>
      </c>
      <c r="AC47" s="203"/>
      <c r="AD47" s="202" t="s">
        <v>26</v>
      </c>
      <c r="AE47" s="203"/>
      <c r="AF47" s="202" t="s">
        <v>27</v>
      </c>
      <c r="AG47" s="205"/>
      <c r="AH47" s="218" t="s">
        <v>24</v>
      </c>
      <c r="AI47" s="219"/>
      <c r="AJ47" s="219"/>
      <c r="AK47" s="220"/>
      <c r="AL47" s="141" t="s">
        <v>111</v>
      </c>
      <c r="AM47" s="136"/>
      <c r="AN47" s="136"/>
      <c r="AO47" s="135">
        <f>V64</f>
        <v>0</v>
      </c>
      <c r="AP47" s="136"/>
      <c r="AQ47" s="137"/>
      <c r="AR47" s="121"/>
    </row>
    <row r="48" spans="3:81" ht="21" customHeight="1" x14ac:dyDescent="0.15">
      <c r="C48" s="1"/>
      <c r="D48" s="215"/>
      <c r="E48" s="204"/>
      <c r="F48" s="204"/>
      <c r="G48" s="204"/>
      <c r="H48" s="204"/>
      <c r="I48" s="217"/>
      <c r="J48" s="215"/>
      <c r="K48" s="204"/>
      <c r="L48" s="204"/>
      <c r="M48" s="204"/>
      <c r="N48" s="204"/>
      <c r="O48" s="204"/>
      <c r="P48" s="204"/>
      <c r="Q48" s="206"/>
      <c r="R48" s="208"/>
      <c r="S48" s="204"/>
      <c r="T48" s="204"/>
      <c r="U48" s="204"/>
      <c r="V48" s="204"/>
      <c r="W48" s="204"/>
      <c r="X48" s="204"/>
      <c r="Y48" s="217"/>
      <c r="Z48" s="215"/>
      <c r="AA48" s="204"/>
      <c r="AB48" s="204"/>
      <c r="AC48" s="204"/>
      <c r="AD48" s="204"/>
      <c r="AE48" s="204"/>
      <c r="AF48" s="204"/>
      <c r="AG48" s="206"/>
      <c r="AH48" s="221"/>
      <c r="AI48" s="222"/>
      <c r="AJ48" s="222"/>
      <c r="AK48" s="223"/>
      <c r="AL48" s="141" t="s">
        <v>112</v>
      </c>
      <c r="AM48" s="136"/>
      <c r="AN48" s="136"/>
      <c r="AO48" s="135">
        <f>V65</f>
        <v>0</v>
      </c>
      <c r="AP48" s="136"/>
      <c r="AQ48" s="137"/>
      <c r="AR48" s="121"/>
    </row>
    <row r="49" spans="3:45" ht="21" customHeight="1" thickBot="1" x14ac:dyDescent="0.2">
      <c r="C49" s="1"/>
      <c r="D49" s="198"/>
      <c r="E49" s="184"/>
      <c r="F49" s="142"/>
      <c r="G49" s="184"/>
      <c r="H49" s="142"/>
      <c r="I49" s="143"/>
      <c r="J49" s="142"/>
      <c r="K49" s="184"/>
      <c r="L49" s="142"/>
      <c r="M49" s="184"/>
      <c r="N49" s="142"/>
      <c r="O49" s="184"/>
      <c r="P49" s="142"/>
      <c r="Q49" s="143"/>
      <c r="R49" s="142"/>
      <c r="S49" s="184"/>
      <c r="T49" s="142"/>
      <c r="U49" s="184"/>
      <c r="V49" s="142"/>
      <c r="W49" s="184"/>
      <c r="X49" s="142"/>
      <c r="Y49" s="143"/>
      <c r="Z49" s="142"/>
      <c r="AA49" s="184"/>
      <c r="AB49" s="142"/>
      <c r="AC49" s="184"/>
      <c r="AD49" s="142"/>
      <c r="AE49" s="184"/>
      <c r="AF49" s="142"/>
      <c r="AG49" s="143"/>
      <c r="AH49" s="144"/>
      <c r="AI49" s="145"/>
      <c r="AJ49" s="145"/>
      <c r="AK49" s="146"/>
      <c r="AL49" s="122" t="s">
        <v>113</v>
      </c>
      <c r="AM49" s="123"/>
      <c r="AN49" s="123"/>
      <c r="AO49" s="138">
        <f>V66</f>
        <v>0</v>
      </c>
      <c r="AP49" s="123"/>
      <c r="AQ49" s="139"/>
      <c r="AR49" s="121"/>
    </row>
    <row r="50" spans="3:45" ht="21" customHeight="1" x14ac:dyDescent="0.15">
      <c r="C50" s="1"/>
      <c r="D50" s="195" t="s">
        <v>103</v>
      </c>
      <c r="E50" s="196"/>
      <c r="F50" s="196"/>
      <c r="G50" s="196"/>
      <c r="H50" s="196"/>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6"/>
      <c r="AM50" s="196"/>
      <c r="AN50" s="196"/>
      <c r="AO50" s="196"/>
      <c r="AP50" s="196"/>
      <c r="AQ50" s="196"/>
      <c r="AR50" s="121"/>
    </row>
    <row r="51" spans="3:45" ht="21" customHeight="1" x14ac:dyDescent="0.15">
      <c r="C51" s="1"/>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21"/>
    </row>
    <row r="52" spans="3:45" ht="1.7" customHeight="1" thickBot="1" x14ac:dyDescent="0.2">
      <c r="C52" s="14"/>
      <c r="D52" s="281" t="s">
        <v>99</v>
      </c>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2"/>
    </row>
    <row r="53" spans="3:45" ht="16.5" x14ac:dyDescent="0.15">
      <c r="D53" s="104" t="s">
        <v>38</v>
      </c>
      <c r="AD53" s="79"/>
      <c r="AE53" s="79"/>
      <c r="AF53" s="79"/>
      <c r="AG53" s="79"/>
      <c r="AH53" s="79"/>
      <c r="AI53" s="79"/>
      <c r="AJ53" s="79"/>
      <c r="AK53" s="79"/>
      <c r="AL53" s="79"/>
      <c r="AM53" s="79"/>
      <c r="AN53" s="79"/>
      <c r="AO53" s="79"/>
    </row>
    <row r="54" spans="3:45" ht="21" customHeight="1" thickBot="1" x14ac:dyDescent="0.2">
      <c r="AD54" s="149"/>
      <c r="AE54" s="149"/>
      <c r="AF54" s="193"/>
      <c r="AG54" s="193"/>
      <c r="AH54" s="193"/>
      <c r="AI54" s="193"/>
      <c r="AJ54" s="193"/>
      <c r="AK54" s="193"/>
      <c r="AL54" s="193"/>
      <c r="AM54" s="193"/>
      <c r="AN54" s="193"/>
    </row>
    <row r="55" spans="3:45" ht="18.75" customHeight="1" thickTop="1" x14ac:dyDescent="0.15">
      <c r="C55" s="30"/>
      <c r="D55" s="31" t="s">
        <v>117</v>
      </c>
      <c r="E55" s="31"/>
      <c r="F55" s="31"/>
      <c r="G55" s="31"/>
      <c r="H55" s="31"/>
      <c r="I55" s="31"/>
      <c r="J55" s="31"/>
      <c r="K55" s="31"/>
      <c r="L55" s="31"/>
      <c r="M55" s="102"/>
      <c r="N55" s="31"/>
      <c r="O55" s="31"/>
      <c r="P55" s="31"/>
      <c r="Q55" s="31"/>
      <c r="R55" s="31"/>
      <c r="S55" s="31"/>
      <c r="T55" s="31"/>
      <c r="U55" s="31"/>
      <c r="V55" s="31"/>
      <c r="W55" s="31"/>
      <c r="X55" s="31"/>
      <c r="Y55" s="31"/>
      <c r="Z55" s="31"/>
      <c r="AA55" s="31"/>
      <c r="AB55" s="31"/>
      <c r="AC55" s="31"/>
      <c r="AD55" s="31"/>
      <c r="AE55" s="31"/>
      <c r="AF55" s="99"/>
      <c r="AG55" s="99"/>
      <c r="AH55" s="99"/>
      <c r="AI55" s="99"/>
      <c r="AJ55" s="99"/>
      <c r="AK55" s="99"/>
      <c r="AL55" s="99"/>
      <c r="AM55" s="99"/>
      <c r="AN55" s="99"/>
      <c r="AO55" s="31"/>
      <c r="AP55" s="31"/>
      <c r="AQ55" s="31"/>
      <c r="AR55" s="31"/>
      <c r="AS55" s="32"/>
    </row>
    <row r="56" spans="3:45" ht="18.75" customHeight="1" x14ac:dyDescent="0.15">
      <c r="C56" s="33"/>
      <c r="G56" s="4" t="s">
        <v>106</v>
      </c>
      <c r="Z56" s="4" t="s">
        <v>107</v>
      </c>
      <c r="AF56" s="79"/>
      <c r="AG56" s="79"/>
      <c r="AH56" s="79"/>
      <c r="AI56" s="79"/>
      <c r="AJ56" s="79"/>
      <c r="AK56" s="79"/>
      <c r="AL56" s="79"/>
      <c r="AM56" s="79"/>
      <c r="AN56" s="79"/>
      <c r="AS56" s="34"/>
    </row>
    <row r="57" spans="3:45" x14ac:dyDescent="0.15">
      <c r="C57" s="33"/>
      <c r="D57" s="162" t="s">
        <v>55</v>
      </c>
      <c r="E57" s="185"/>
      <c r="F57" s="186"/>
      <c r="G57" s="160" t="s">
        <v>50</v>
      </c>
      <c r="H57" s="161"/>
      <c r="I57" s="161"/>
      <c r="J57" s="161"/>
      <c r="K57" s="161"/>
      <c r="L57" s="161"/>
      <c r="M57" s="161"/>
      <c r="N57" s="160" t="s">
        <v>51</v>
      </c>
      <c r="O57" s="161"/>
      <c r="P57" s="161"/>
      <c r="Q57" s="161"/>
      <c r="R57" s="160" t="s">
        <v>52</v>
      </c>
      <c r="S57" s="161"/>
      <c r="T57" s="161"/>
      <c r="U57" s="161"/>
      <c r="V57" s="160" t="s">
        <v>53</v>
      </c>
      <c r="W57" s="161"/>
      <c r="X57" s="161"/>
      <c r="Y57" s="192"/>
      <c r="Z57" s="181" t="s">
        <v>50</v>
      </c>
      <c r="AA57" s="161"/>
      <c r="AB57" s="161"/>
      <c r="AC57" s="161"/>
      <c r="AD57" s="161"/>
      <c r="AE57" s="161"/>
      <c r="AF57" s="161"/>
      <c r="AG57" s="160" t="s">
        <v>51</v>
      </c>
      <c r="AH57" s="161"/>
      <c r="AI57" s="161"/>
      <c r="AJ57" s="161"/>
      <c r="AK57" s="160" t="s">
        <v>52</v>
      </c>
      <c r="AL57" s="161"/>
      <c r="AM57" s="161"/>
      <c r="AN57" s="161"/>
      <c r="AO57" s="160" t="s">
        <v>53</v>
      </c>
      <c r="AP57" s="161"/>
      <c r="AQ57" s="161"/>
      <c r="AR57" s="161"/>
      <c r="AS57" s="34"/>
    </row>
    <row r="58" spans="3:45" x14ac:dyDescent="0.15">
      <c r="C58" s="33"/>
      <c r="D58" s="187"/>
      <c r="E58" s="149"/>
      <c r="F58" s="188"/>
      <c r="G58" s="160" t="s">
        <v>74</v>
      </c>
      <c r="H58" s="161"/>
      <c r="I58" s="161"/>
      <c r="J58" s="161"/>
      <c r="K58" s="161"/>
      <c r="L58" s="161"/>
      <c r="M58" s="161"/>
      <c r="N58" s="157">
        <v>1000</v>
      </c>
      <c r="O58" s="158"/>
      <c r="P58" s="158"/>
      <c r="Q58" s="158"/>
      <c r="R58" s="157">
        <f>IF(E23="○",1,5)</f>
        <v>5</v>
      </c>
      <c r="S58" s="158"/>
      <c r="T58" s="158"/>
      <c r="U58" s="158"/>
      <c r="V58" s="157">
        <f>R58*N58</f>
        <v>5000</v>
      </c>
      <c r="W58" s="158"/>
      <c r="X58" s="158"/>
      <c r="Y58" s="159"/>
      <c r="Z58" s="181" t="s">
        <v>74</v>
      </c>
      <c r="AA58" s="161"/>
      <c r="AB58" s="161"/>
      <c r="AC58" s="161"/>
      <c r="AD58" s="161"/>
      <c r="AE58" s="161"/>
      <c r="AF58" s="161"/>
      <c r="AG58" s="157">
        <v>1000</v>
      </c>
      <c r="AH58" s="158"/>
      <c r="AI58" s="158"/>
      <c r="AJ58" s="158"/>
      <c r="AK58" s="157">
        <v>1</v>
      </c>
      <c r="AL58" s="158"/>
      <c r="AM58" s="158"/>
      <c r="AN58" s="158"/>
      <c r="AO58" s="157">
        <f>AK58*AG58</f>
        <v>1000</v>
      </c>
      <c r="AP58" s="158"/>
      <c r="AQ58" s="158"/>
      <c r="AR58" s="158"/>
      <c r="AS58" s="34"/>
    </row>
    <row r="59" spans="3:45" x14ac:dyDescent="0.15">
      <c r="C59" s="33"/>
      <c r="D59" s="187"/>
      <c r="E59" s="149"/>
      <c r="F59" s="188"/>
      <c r="G59" s="160" t="s">
        <v>48</v>
      </c>
      <c r="H59" s="161"/>
      <c r="I59" s="161"/>
      <c r="J59" s="161"/>
      <c r="K59" s="161"/>
      <c r="L59" s="161"/>
      <c r="M59" s="161"/>
      <c r="N59" s="157">
        <v>2800</v>
      </c>
      <c r="O59" s="158"/>
      <c r="P59" s="158"/>
      <c r="Q59" s="158"/>
      <c r="R59" s="157">
        <v>1</v>
      </c>
      <c r="S59" s="158"/>
      <c r="T59" s="158"/>
      <c r="U59" s="158"/>
      <c r="V59" s="157">
        <f t="shared" ref="V59:V60" si="2">R59*N59</f>
        <v>2800</v>
      </c>
      <c r="W59" s="158"/>
      <c r="X59" s="158"/>
      <c r="Y59" s="159"/>
      <c r="Z59" s="181"/>
      <c r="AA59" s="161"/>
      <c r="AB59" s="161"/>
      <c r="AC59" s="161"/>
      <c r="AD59" s="161"/>
      <c r="AE59" s="161"/>
      <c r="AF59" s="161"/>
      <c r="AG59" s="157"/>
      <c r="AH59" s="158"/>
      <c r="AI59" s="158"/>
      <c r="AJ59" s="158"/>
      <c r="AK59" s="157"/>
      <c r="AL59" s="158"/>
      <c r="AM59" s="158"/>
      <c r="AN59" s="158"/>
      <c r="AO59" s="157"/>
      <c r="AP59" s="158"/>
      <c r="AQ59" s="158"/>
      <c r="AR59" s="158"/>
      <c r="AS59" s="34"/>
    </row>
    <row r="60" spans="3:45" x14ac:dyDescent="0.15">
      <c r="C60" s="33"/>
      <c r="D60" s="187"/>
      <c r="E60" s="149"/>
      <c r="F60" s="188"/>
      <c r="G60" s="160" t="s">
        <v>49</v>
      </c>
      <c r="H60" s="161"/>
      <c r="I60" s="161"/>
      <c r="J60" s="161"/>
      <c r="K60" s="161"/>
      <c r="L60" s="161"/>
      <c r="M60" s="161"/>
      <c r="N60" s="157">
        <v>1000</v>
      </c>
      <c r="O60" s="158"/>
      <c r="P60" s="158"/>
      <c r="Q60" s="158"/>
      <c r="R60" s="157">
        <v>1</v>
      </c>
      <c r="S60" s="158"/>
      <c r="T60" s="158"/>
      <c r="U60" s="158"/>
      <c r="V60" s="157">
        <f t="shared" si="2"/>
        <v>1000</v>
      </c>
      <c r="W60" s="158"/>
      <c r="X60" s="158"/>
      <c r="Y60" s="159"/>
      <c r="Z60" s="181" t="s">
        <v>49</v>
      </c>
      <c r="AA60" s="161"/>
      <c r="AB60" s="161"/>
      <c r="AC60" s="161"/>
      <c r="AD60" s="161"/>
      <c r="AE60" s="161"/>
      <c r="AF60" s="161"/>
      <c r="AG60" s="157">
        <v>1000</v>
      </c>
      <c r="AH60" s="158"/>
      <c r="AI60" s="158"/>
      <c r="AJ60" s="158"/>
      <c r="AK60" s="157">
        <v>1</v>
      </c>
      <c r="AL60" s="158"/>
      <c r="AM60" s="158"/>
      <c r="AN60" s="158"/>
      <c r="AO60" s="157">
        <f t="shared" ref="AO60" si="3">AK60*AG60</f>
        <v>1000</v>
      </c>
      <c r="AP60" s="158"/>
      <c r="AQ60" s="158"/>
      <c r="AR60" s="158"/>
      <c r="AS60" s="34"/>
    </row>
    <row r="61" spans="3:45" x14ac:dyDescent="0.15">
      <c r="C61" s="33"/>
      <c r="D61" s="189"/>
      <c r="E61" s="190"/>
      <c r="F61" s="191"/>
      <c r="G61" s="194" t="s">
        <v>54</v>
      </c>
      <c r="H61" s="172"/>
      <c r="I61" s="172"/>
      <c r="J61" s="172"/>
      <c r="K61" s="172"/>
      <c r="L61" s="172"/>
      <c r="M61" s="172"/>
      <c r="N61" s="172"/>
      <c r="O61" s="172"/>
      <c r="P61" s="172"/>
      <c r="Q61" s="172"/>
      <c r="R61" s="172"/>
      <c r="S61" s="172"/>
      <c r="T61" s="172"/>
      <c r="U61" s="173"/>
      <c r="V61" s="157">
        <f>SUM(V58:Y60)</f>
        <v>8800</v>
      </c>
      <c r="W61" s="158"/>
      <c r="X61" s="158"/>
      <c r="Y61" s="159"/>
      <c r="Z61" s="171" t="s">
        <v>54</v>
      </c>
      <c r="AA61" s="172"/>
      <c r="AB61" s="172"/>
      <c r="AC61" s="172"/>
      <c r="AD61" s="172"/>
      <c r="AE61" s="172"/>
      <c r="AF61" s="172"/>
      <c r="AG61" s="172"/>
      <c r="AH61" s="172"/>
      <c r="AI61" s="172"/>
      <c r="AJ61" s="172"/>
      <c r="AK61" s="172"/>
      <c r="AL61" s="172"/>
      <c r="AM61" s="172"/>
      <c r="AN61" s="173"/>
      <c r="AO61" s="157">
        <f>SUM(AO58:AR60)</f>
        <v>2000</v>
      </c>
      <c r="AP61" s="158"/>
      <c r="AQ61" s="158"/>
      <c r="AR61" s="158"/>
      <c r="AS61" s="34"/>
    </row>
    <row r="62" spans="3:45" x14ac:dyDescent="0.15">
      <c r="C62" s="33"/>
      <c r="D62" s="97"/>
      <c r="E62" s="73"/>
      <c r="F62" s="73"/>
      <c r="G62" s="73"/>
      <c r="H62" s="73"/>
      <c r="I62" s="73"/>
      <c r="J62" s="73"/>
      <c r="K62" s="73"/>
      <c r="L62" s="73"/>
      <c r="M62" s="73"/>
      <c r="N62" s="73"/>
      <c r="O62" s="73"/>
      <c r="P62" s="73"/>
      <c r="Q62" s="73"/>
      <c r="R62" s="73"/>
      <c r="S62" s="73"/>
      <c r="T62" s="73"/>
      <c r="U62" s="73"/>
      <c r="V62" s="73"/>
      <c r="W62" s="73"/>
      <c r="X62" s="73"/>
      <c r="Y62" s="100"/>
      <c r="Z62" s="73"/>
      <c r="AA62" s="73"/>
      <c r="AB62" s="73"/>
      <c r="AC62" s="73"/>
      <c r="AD62" s="73"/>
      <c r="AE62" s="73"/>
      <c r="AF62" s="73"/>
      <c r="AG62" s="73"/>
      <c r="AH62" s="73"/>
      <c r="AI62" s="73"/>
      <c r="AJ62" s="73"/>
      <c r="AK62" s="73"/>
      <c r="AL62" s="73"/>
      <c r="AM62" s="73"/>
      <c r="AN62" s="73"/>
      <c r="AO62" s="73"/>
      <c r="AP62" s="73"/>
      <c r="AQ62" s="73"/>
      <c r="AR62" s="98"/>
      <c r="AS62" s="34"/>
    </row>
    <row r="63" spans="3:45" x14ac:dyDescent="0.15">
      <c r="C63" s="33"/>
      <c r="D63" s="174" t="s">
        <v>59</v>
      </c>
      <c r="E63" s="175"/>
      <c r="F63" s="176"/>
      <c r="G63" s="160" t="s">
        <v>56</v>
      </c>
      <c r="H63" s="161"/>
      <c r="I63" s="161"/>
      <c r="J63" s="161"/>
      <c r="K63" s="161"/>
      <c r="L63" s="161"/>
      <c r="M63" s="161"/>
      <c r="N63" s="157">
        <v>350</v>
      </c>
      <c r="O63" s="158"/>
      <c r="P63" s="158"/>
      <c r="Q63" s="158"/>
      <c r="R63" s="157">
        <f>COUNTA(J49,R49,Z49,AH49)</f>
        <v>0</v>
      </c>
      <c r="S63" s="158"/>
      <c r="T63" s="158"/>
      <c r="U63" s="158"/>
      <c r="V63" s="157">
        <f>R63*N63</f>
        <v>0</v>
      </c>
      <c r="W63" s="158"/>
      <c r="X63" s="158"/>
      <c r="Y63" s="159"/>
      <c r="Z63" s="160" t="s">
        <v>56</v>
      </c>
      <c r="AA63" s="161"/>
      <c r="AB63" s="161"/>
      <c r="AC63" s="161"/>
      <c r="AD63" s="161"/>
      <c r="AE63" s="161"/>
      <c r="AF63" s="161"/>
      <c r="AG63" s="157">
        <v>350</v>
      </c>
      <c r="AH63" s="158"/>
      <c r="AI63" s="158"/>
      <c r="AJ63" s="158"/>
      <c r="AK63" s="183">
        <f>COUNTA(J49,R49,Z49,AH49)</f>
        <v>0</v>
      </c>
      <c r="AL63" s="183"/>
      <c r="AM63" s="183"/>
      <c r="AN63" s="183"/>
      <c r="AO63" s="157">
        <f t="shared" ref="AO63" si="4">AK63*AG63</f>
        <v>0</v>
      </c>
      <c r="AP63" s="157"/>
      <c r="AQ63" s="157"/>
      <c r="AR63" s="157"/>
      <c r="AS63" s="34"/>
    </row>
    <row r="64" spans="3:45" x14ac:dyDescent="0.15">
      <c r="C64" s="33"/>
      <c r="D64" s="177"/>
      <c r="E64" s="178"/>
      <c r="F64" s="179"/>
      <c r="G64" s="160" t="s">
        <v>57</v>
      </c>
      <c r="H64" s="161"/>
      <c r="I64" s="161"/>
      <c r="J64" s="161"/>
      <c r="K64" s="161"/>
      <c r="L64" s="161"/>
      <c r="M64" s="161"/>
      <c r="N64" s="157">
        <v>650</v>
      </c>
      <c r="O64" s="158"/>
      <c r="P64" s="158"/>
      <c r="Q64" s="158"/>
      <c r="R64" s="157">
        <f>COUNTA(D49,L49,T49,AB49)</f>
        <v>0</v>
      </c>
      <c r="S64" s="158"/>
      <c r="T64" s="158"/>
      <c r="U64" s="158"/>
      <c r="V64" s="157">
        <f t="shared" ref="V64:V66" si="5">R64*N64</f>
        <v>0</v>
      </c>
      <c r="W64" s="158"/>
      <c r="X64" s="158"/>
      <c r="Y64" s="159"/>
      <c r="Z64" s="180" t="s">
        <v>57</v>
      </c>
      <c r="AA64" s="171"/>
      <c r="AB64" s="171"/>
      <c r="AC64" s="171"/>
      <c r="AD64" s="171"/>
      <c r="AE64" s="171"/>
      <c r="AF64" s="181"/>
      <c r="AG64" s="157">
        <v>650</v>
      </c>
      <c r="AH64" s="157"/>
      <c r="AI64" s="157"/>
      <c r="AJ64" s="157"/>
      <c r="AK64" s="182">
        <f>COUNTA(D49,L49,T49,AB49)</f>
        <v>0</v>
      </c>
      <c r="AL64" s="182"/>
      <c r="AM64" s="182"/>
      <c r="AN64" s="182"/>
      <c r="AO64" s="157">
        <f t="shared" ref="AO64" si="6">AK64*AG64</f>
        <v>0</v>
      </c>
      <c r="AP64" s="157"/>
      <c r="AQ64" s="157"/>
      <c r="AR64" s="157"/>
      <c r="AS64" s="34"/>
    </row>
    <row r="65" spans="3:45" x14ac:dyDescent="0.15">
      <c r="C65" s="33"/>
      <c r="D65" s="177"/>
      <c r="E65" s="178"/>
      <c r="F65" s="179"/>
      <c r="G65" s="160" t="s">
        <v>58</v>
      </c>
      <c r="H65" s="161"/>
      <c r="I65" s="161"/>
      <c r="J65" s="161"/>
      <c r="K65" s="161"/>
      <c r="L65" s="161"/>
      <c r="M65" s="161"/>
      <c r="N65" s="157">
        <v>720</v>
      </c>
      <c r="O65" s="158"/>
      <c r="P65" s="158"/>
      <c r="Q65" s="158"/>
      <c r="R65" s="157">
        <f>COUNTA(F49,N49,V49,AF49)</f>
        <v>0</v>
      </c>
      <c r="S65" s="158"/>
      <c r="T65" s="158"/>
      <c r="U65" s="158"/>
      <c r="V65" s="157">
        <f t="shared" si="5"/>
        <v>0</v>
      </c>
      <c r="W65" s="158"/>
      <c r="X65" s="158"/>
      <c r="Y65" s="159"/>
      <c r="Z65" s="160" t="s">
        <v>58</v>
      </c>
      <c r="AA65" s="161"/>
      <c r="AB65" s="161"/>
      <c r="AC65" s="161"/>
      <c r="AD65" s="161"/>
      <c r="AE65" s="161"/>
      <c r="AF65" s="161"/>
      <c r="AG65" s="157">
        <v>720</v>
      </c>
      <c r="AH65" s="158"/>
      <c r="AI65" s="158"/>
      <c r="AJ65" s="158"/>
      <c r="AK65" s="183">
        <f>COUNTA(F49,N49,V49,AF49)</f>
        <v>0</v>
      </c>
      <c r="AL65" s="183"/>
      <c r="AM65" s="183"/>
      <c r="AN65" s="183"/>
      <c r="AO65" s="157">
        <f t="shared" ref="AO65:AO66" si="7">AK65*AG65</f>
        <v>0</v>
      </c>
      <c r="AP65" s="157"/>
      <c r="AQ65" s="157"/>
      <c r="AR65" s="157"/>
      <c r="AS65" s="34"/>
    </row>
    <row r="66" spans="3:45" x14ac:dyDescent="0.15">
      <c r="C66" s="33"/>
      <c r="D66" s="177"/>
      <c r="E66" s="178"/>
      <c r="F66" s="179"/>
      <c r="G66" s="160" t="s">
        <v>75</v>
      </c>
      <c r="H66" s="161"/>
      <c r="I66" s="161"/>
      <c r="J66" s="161"/>
      <c r="K66" s="161"/>
      <c r="L66" s="161"/>
      <c r="M66" s="161"/>
      <c r="N66" s="157">
        <v>1080</v>
      </c>
      <c r="O66" s="158"/>
      <c r="P66" s="158"/>
      <c r="Q66" s="158"/>
      <c r="R66" s="157">
        <f>COUNTA(H49,P49,X49,AF49)</f>
        <v>0</v>
      </c>
      <c r="S66" s="158"/>
      <c r="T66" s="158"/>
      <c r="U66" s="158"/>
      <c r="V66" s="157">
        <f t="shared" si="5"/>
        <v>0</v>
      </c>
      <c r="W66" s="158"/>
      <c r="X66" s="158"/>
      <c r="Y66" s="159"/>
      <c r="Z66" s="160" t="s">
        <v>75</v>
      </c>
      <c r="AA66" s="161"/>
      <c r="AB66" s="161"/>
      <c r="AC66" s="161"/>
      <c r="AD66" s="161"/>
      <c r="AE66" s="161"/>
      <c r="AF66" s="161"/>
      <c r="AG66" s="157">
        <v>1080</v>
      </c>
      <c r="AH66" s="158"/>
      <c r="AI66" s="158"/>
      <c r="AJ66" s="158"/>
      <c r="AK66" s="183">
        <f>COUNTA(H49,P49,X49,AF49)</f>
        <v>0</v>
      </c>
      <c r="AL66" s="183"/>
      <c r="AM66" s="183"/>
      <c r="AN66" s="183"/>
      <c r="AO66" s="157">
        <f t="shared" si="7"/>
        <v>0</v>
      </c>
      <c r="AP66" s="157"/>
      <c r="AQ66" s="157"/>
      <c r="AR66" s="157"/>
      <c r="AS66" s="34"/>
    </row>
    <row r="67" spans="3:45" ht="15" thickBot="1" x14ac:dyDescent="0.2">
      <c r="C67" s="33"/>
      <c r="D67" s="177"/>
      <c r="E67" s="178"/>
      <c r="F67" s="179"/>
      <c r="G67" s="162" t="s">
        <v>54</v>
      </c>
      <c r="H67" s="163"/>
      <c r="I67" s="163"/>
      <c r="J67" s="163"/>
      <c r="K67" s="163"/>
      <c r="L67" s="163"/>
      <c r="M67" s="163"/>
      <c r="N67" s="163"/>
      <c r="O67" s="163"/>
      <c r="P67" s="163"/>
      <c r="Q67" s="163"/>
      <c r="R67" s="163"/>
      <c r="S67" s="163"/>
      <c r="T67" s="163"/>
      <c r="U67" s="164"/>
      <c r="V67" s="165">
        <f>SUM(V63:Y66)</f>
        <v>0</v>
      </c>
      <c r="W67" s="166"/>
      <c r="X67" s="166"/>
      <c r="Y67" s="167"/>
      <c r="Z67" s="168" t="s">
        <v>54</v>
      </c>
      <c r="AA67" s="169"/>
      <c r="AB67" s="169"/>
      <c r="AC67" s="169"/>
      <c r="AD67" s="169"/>
      <c r="AE67" s="169"/>
      <c r="AF67" s="169"/>
      <c r="AG67" s="169"/>
      <c r="AH67" s="169"/>
      <c r="AI67" s="169"/>
      <c r="AJ67" s="169"/>
      <c r="AK67" s="169"/>
      <c r="AL67" s="169"/>
      <c r="AM67" s="169"/>
      <c r="AN67" s="170"/>
      <c r="AO67" s="165">
        <f>SUM(AO63:AR66)</f>
        <v>0</v>
      </c>
      <c r="AP67" s="166"/>
      <c r="AQ67" s="166"/>
      <c r="AR67" s="166"/>
      <c r="AS67" s="34"/>
    </row>
    <row r="68" spans="3:45" ht="15" thickBot="1" x14ac:dyDescent="0.2">
      <c r="C68" s="33"/>
      <c r="D68" s="151" t="s">
        <v>60</v>
      </c>
      <c r="E68" s="152"/>
      <c r="F68" s="152"/>
      <c r="G68" s="152"/>
      <c r="H68" s="152"/>
      <c r="I68" s="152"/>
      <c r="J68" s="152"/>
      <c r="K68" s="152"/>
      <c r="L68" s="152"/>
      <c r="M68" s="152"/>
      <c r="N68" s="152"/>
      <c r="O68" s="152"/>
      <c r="P68" s="152"/>
      <c r="Q68" s="152"/>
      <c r="R68" s="152"/>
      <c r="S68" s="152"/>
      <c r="T68" s="152"/>
      <c r="U68" s="153"/>
      <c r="V68" s="154">
        <f>+V61+V67</f>
        <v>8800</v>
      </c>
      <c r="W68" s="155"/>
      <c r="X68" s="155"/>
      <c r="Y68" s="156"/>
      <c r="Z68" s="151" t="s">
        <v>108</v>
      </c>
      <c r="AA68" s="152"/>
      <c r="AB68" s="152"/>
      <c r="AC68" s="152"/>
      <c r="AD68" s="152"/>
      <c r="AE68" s="152"/>
      <c r="AF68" s="152"/>
      <c r="AG68" s="152"/>
      <c r="AH68" s="152"/>
      <c r="AI68" s="152"/>
      <c r="AJ68" s="152"/>
      <c r="AK68" s="152"/>
      <c r="AL68" s="152"/>
      <c r="AM68" s="152"/>
      <c r="AN68" s="153"/>
      <c r="AO68" s="154">
        <f>+AO61+AO67</f>
        <v>2000</v>
      </c>
      <c r="AP68" s="155"/>
      <c r="AQ68" s="155"/>
      <c r="AR68" s="156"/>
      <c r="AS68" s="34"/>
    </row>
    <row r="69" spans="3:45" ht="15" thickBot="1" x14ac:dyDescent="0.2">
      <c r="C69" s="35"/>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7"/>
    </row>
    <row r="70" spans="3:45" ht="15" thickTop="1" x14ac:dyDescent="0.15"/>
  </sheetData>
  <mergeCells count="257">
    <mergeCell ref="AO63:AR63"/>
    <mergeCell ref="Z65:AF65"/>
    <mergeCell ref="AG65:AJ65"/>
    <mergeCell ref="AK65:AN65"/>
    <mergeCell ref="AO65:AR65"/>
    <mergeCell ref="Z66:AF66"/>
    <mergeCell ref="AG66:AJ66"/>
    <mergeCell ref="AK66:AN66"/>
    <mergeCell ref="AO66:AR66"/>
    <mergeCell ref="D52:AR52"/>
    <mergeCell ref="V20:AG20"/>
    <mergeCell ref="Z13:AD13"/>
    <mergeCell ref="AF13:AQ13"/>
    <mergeCell ref="Z14:AD14"/>
    <mergeCell ref="AF14:AQ14"/>
    <mergeCell ref="C38:K38"/>
    <mergeCell ref="L38:P38"/>
    <mergeCell ref="Q38:Y38"/>
    <mergeCell ref="Z38:AD38"/>
    <mergeCell ref="AE38:AM38"/>
    <mergeCell ref="AN38:AR38"/>
    <mergeCell ref="V36:AP36"/>
    <mergeCell ref="C40:K40"/>
    <mergeCell ref="L40:P40"/>
    <mergeCell ref="Q40:Y40"/>
    <mergeCell ref="Z40:AD40"/>
    <mergeCell ref="AE40:AM40"/>
    <mergeCell ref="AN40:AR40"/>
    <mergeCell ref="C39:K39"/>
    <mergeCell ref="L39:P39"/>
    <mergeCell ref="Q39:Y39"/>
    <mergeCell ref="Z39:AD39"/>
    <mergeCell ref="AE39:AM39"/>
    <mergeCell ref="D4:AO4"/>
    <mergeCell ref="AF11:AG11"/>
    <mergeCell ref="AI11:AJ11"/>
    <mergeCell ref="AL11:AM11"/>
    <mergeCell ref="C12:H12"/>
    <mergeCell ref="K12:W12"/>
    <mergeCell ref="Z12:AD12"/>
    <mergeCell ref="H23:I23"/>
    <mergeCell ref="AU21:BD21"/>
    <mergeCell ref="P16:T16"/>
    <mergeCell ref="C13:H14"/>
    <mergeCell ref="J13:X14"/>
    <mergeCell ref="C15:H18"/>
    <mergeCell ref="I15:AR15"/>
    <mergeCell ref="D6:AR8"/>
    <mergeCell ref="V23:AF23"/>
    <mergeCell ref="BE21:BP21"/>
    <mergeCell ref="BQ21:BS21"/>
    <mergeCell ref="BT21:BZ21"/>
    <mergeCell ref="J16:M16"/>
    <mergeCell ref="J17:AQ18"/>
    <mergeCell ref="H20:I20"/>
    <mergeCell ref="CA21:CC21"/>
    <mergeCell ref="AU22:BD22"/>
    <mergeCell ref="BE22:BP22"/>
    <mergeCell ref="BQ22:BS22"/>
    <mergeCell ref="BT22:BZ22"/>
    <mergeCell ref="CA22:CC22"/>
    <mergeCell ref="AU20:BD20"/>
    <mergeCell ref="BE20:BP20"/>
    <mergeCell ref="BQ20:BS20"/>
    <mergeCell ref="CA20:CC20"/>
    <mergeCell ref="CA23:CC23"/>
    <mergeCell ref="AU24:BD24"/>
    <mergeCell ref="BE24:BP24"/>
    <mergeCell ref="BQ24:BS24"/>
    <mergeCell ref="BT24:BZ24"/>
    <mergeCell ref="CA24:CC24"/>
    <mergeCell ref="AU25:BD25"/>
    <mergeCell ref="AU23:BD23"/>
    <mergeCell ref="BE23:BP23"/>
    <mergeCell ref="BQ23:BS23"/>
    <mergeCell ref="BT23:BZ23"/>
    <mergeCell ref="BE25:BP25"/>
    <mergeCell ref="BQ25:BS25"/>
    <mergeCell ref="BT25:BZ25"/>
    <mergeCell ref="CA25:CC25"/>
    <mergeCell ref="AU26:BD26"/>
    <mergeCell ref="BE26:BP26"/>
    <mergeCell ref="BQ26:BS26"/>
    <mergeCell ref="BT26:BZ26"/>
    <mergeCell ref="CA26:CC26"/>
    <mergeCell ref="AU27:BD27"/>
    <mergeCell ref="BE27:BP27"/>
    <mergeCell ref="BQ27:BS27"/>
    <mergeCell ref="BT27:BZ27"/>
    <mergeCell ref="CA27:CC27"/>
    <mergeCell ref="AU28:BD28"/>
    <mergeCell ref="BE28:BP28"/>
    <mergeCell ref="BQ28:BS28"/>
    <mergeCell ref="BT28:BZ28"/>
    <mergeCell ref="CA28:CC28"/>
    <mergeCell ref="AU29:BD29"/>
    <mergeCell ref="BE29:BP29"/>
    <mergeCell ref="BQ29:BS29"/>
    <mergeCell ref="BT29:BZ29"/>
    <mergeCell ref="CA29:CC29"/>
    <mergeCell ref="AU30:BD30"/>
    <mergeCell ref="BE30:BP30"/>
    <mergeCell ref="BQ30:BS30"/>
    <mergeCell ref="BT30:CC30"/>
    <mergeCell ref="AU33:BD33"/>
    <mergeCell ref="BE33:BP33"/>
    <mergeCell ref="BQ33:BS33"/>
    <mergeCell ref="AU35:BD35"/>
    <mergeCell ref="BE35:BP35"/>
    <mergeCell ref="BQ35:BS35"/>
    <mergeCell ref="AU31:BD31"/>
    <mergeCell ref="BE31:BP31"/>
    <mergeCell ref="BQ31:BS31"/>
    <mergeCell ref="AU32:BD32"/>
    <mergeCell ref="BE32:BP32"/>
    <mergeCell ref="BQ32:BS32"/>
    <mergeCell ref="BQ36:BS36"/>
    <mergeCell ref="AU37:BD37"/>
    <mergeCell ref="BE37:BP37"/>
    <mergeCell ref="BQ37:BS37"/>
    <mergeCell ref="AU38:BD38"/>
    <mergeCell ref="BE38:BP38"/>
    <mergeCell ref="AD47:AE48"/>
    <mergeCell ref="AF47:AG48"/>
    <mergeCell ref="AH47:AK48"/>
    <mergeCell ref="D45:I45"/>
    <mergeCell ref="J45:Q45"/>
    <mergeCell ref="R45:Y45"/>
    <mergeCell ref="Z45:AG45"/>
    <mergeCell ref="AH45:AK45"/>
    <mergeCell ref="N47:O48"/>
    <mergeCell ref="P47:Q48"/>
    <mergeCell ref="R47:S48"/>
    <mergeCell ref="T47:U48"/>
    <mergeCell ref="D46:I46"/>
    <mergeCell ref="J46:Q46"/>
    <mergeCell ref="R46:Y46"/>
    <mergeCell ref="Z46:AG46"/>
    <mergeCell ref="AH46:AK46"/>
    <mergeCell ref="D47:E48"/>
    <mergeCell ref="F47:G48"/>
    <mergeCell ref="H47:I48"/>
    <mergeCell ref="J47:K48"/>
    <mergeCell ref="L47:M48"/>
    <mergeCell ref="Z47:AA48"/>
    <mergeCell ref="AB47:AC48"/>
    <mergeCell ref="V47:W48"/>
    <mergeCell ref="X47:Y48"/>
    <mergeCell ref="AD54:AN54"/>
    <mergeCell ref="G61:U61"/>
    <mergeCell ref="V61:Y61"/>
    <mergeCell ref="D50:AQ51"/>
    <mergeCell ref="N49:O49"/>
    <mergeCell ref="P49:Q49"/>
    <mergeCell ref="R49:S49"/>
    <mergeCell ref="T49:U49"/>
    <mergeCell ref="V49:W49"/>
    <mergeCell ref="X49:Y49"/>
    <mergeCell ref="D49:E49"/>
    <mergeCell ref="F49:G49"/>
    <mergeCell ref="H49:I49"/>
    <mergeCell ref="J49:K49"/>
    <mergeCell ref="L49:M49"/>
    <mergeCell ref="AG57:AJ57"/>
    <mergeCell ref="AK57:AN57"/>
    <mergeCell ref="AO57:AR57"/>
    <mergeCell ref="AG58:AJ58"/>
    <mergeCell ref="AK58:AN58"/>
    <mergeCell ref="AO58:AR58"/>
    <mergeCell ref="AG59:AJ59"/>
    <mergeCell ref="AK59:AN59"/>
    <mergeCell ref="AO59:AR59"/>
    <mergeCell ref="Z49:AA49"/>
    <mergeCell ref="AB49:AC49"/>
    <mergeCell ref="AD49:AE49"/>
    <mergeCell ref="D57:F61"/>
    <mergeCell ref="G57:M57"/>
    <mergeCell ref="N57:Q57"/>
    <mergeCell ref="R57:U57"/>
    <mergeCell ref="V57:Y57"/>
    <mergeCell ref="Z57:AF57"/>
    <mergeCell ref="G58:M58"/>
    <mergeCell ref="N58:Q58"/>
    <mergeCell ref="R58:U58"/>
    <mergeCell ref="V58:Y58"/>
    <mergeCell ref="Z58:AF58"/>
    <mergeCell ref="G59:M59"/>
    <mergeCell ref="N59:Q59"/>
    <mergeCell ref="R59:U59"/>
    <mergeCell ref="V59:Y59"/>
    <mergeCell ref="Z59:AF59"/>
    <mergeCell ref="G60:M60"/>
    <mergeCell ref="N60:Q60"/>
    <mergeCell ref="R60:U60"/>
    <mergeCell ref="V60:Y60"/>
    <mergeCell ref="Z60:AF60"/>
    <mergeCell ref="AG60:AJ60"/>
    <mergeCell ref="AK60:AN60"/>
    <mergeCell ref="AO60:AR60"/>
    <mergeCell ref="Z61:AN61"/>
    <mergeCell ref="AO61:AR61"/>
    <mergeCell ref="D63:F67"/>
    <mergeCell ref="G63:M63"/>
    <mergeCell ref="N63:Q63"/>
    <mergeCell ref="R63:U63"/>
    <mergeCell ref="V63:Y63"/>
    <mergeCell ref="G64:M64"/>
    <mergeCell ref="N64:Q64"/>
    <mergeCell ref="R64:U64"/>
    <mergeCell ref="V64:Y64"/>
    <mergeCell ref="Z64:AF64"/>
    <mergeCell ref="AG64:AJ64"/>
    <mergeCell ref="AK64:AN64"/>
    <mergeCell ref="AO64:AR64"/>
    <mergeCell ref="G65:M65"/>
    <mergeCell ref="N65:Q65"/>
    <mergeCell ref="R65:U65"/>
    <mergeCell ref="Z63:AF63"/>
    <mergeCell ref="AG63:AJ63"/>
    <mergeCell ref="AK63:AN63"/>
    <mergeCell ref="D68:U68"/>
    <mergeCell ref="V68:Y68"/>
    <mergeCell ref="Z68:AN68"/>
    <mergeCell ref="AO68:AR68"/>
    <mergeCell ref="V65:Y65"/>
    <mergeCell ref="G66:M66"/>
    <mergeCell ref="N66:Q66"/>
    <mergeCell ref="R66:U66"/>
    <mergeCell ref="V66:Y66"/>
    <mergeCell ref="G67:U67"/>
    <mergeCell ref="V67:Y67"/>
    <mergeCell ref="Z67:AN67"/>
    <mergeCell ref="AO67:AR67"/>
    <mergeCell ref="AL49:AN49"/>
    <mergeCell ref="AL44:AQ44"/>
    <mergeCell ref="CE11:CE19"/>
    <mergeCell ref="CE20:CE28"/>
    <mergeCell ref="AG44:AK44"/>
    <mergeCell ref="AO45:AQ45"/>
    <mergeCell ref="AO46:AQ46"/>
    <mergeCell ref="AO47:AQ47"/>
    <mergeCell ref="AO48:AQ48"/>
    <mergeCell ref="AO49:AQ49"/>
    <mergeCell ref="AL45:AN45"/>
    <mergeCell ref="AL46:AN46"/>
    <mergeCell ref="AL47:AN47"/>
    <mergeCell ref="AL48:AN48"/>
    <mergeCell ref="AF49:AG49"/>
    <mergeCell ref="AH49:AK49"/>
    <mergeCell ref="AN39:AR39"/>
    <mergeCell ref="BQ38:BS38"/>
    <mergeCell ref="BT38:CC38"/>
    <mergeCell ref="AU39:BD39"/>
    <mergeCell ref="BE39:BP39"/>
    <mergeCell ref="BQ39:BS39"/>
    <mergeCell ref="AU36:BD36"/>
    <mergeCell ref="BE36:BP36"/>
  </mergeCells>
  <phoneticPr fontId="2"/>
  <dataValidations count="2">
    <dataValidation type="list" allowBlank="1" showInputMessage="1" showErrorMessage="1" sqref="AG12 AL12 E23 D49:G49 AH49 E26:E36 J49:O49 R49:W49 AD24 AD21 T21 T24 E20 Z49:AE49" xr:uid="{D7BCF3C4-12A9-40D9-8F81-8FA423FFF7B9}">
      <formula1>"○"</formula1>
    </dataValidation>
    <dataValidation type="list" allowBlank="1" showInputMessage="1" showErrorMessage="1" sqref="X49:Y49 H49:I49 P49:Q49 AF49:AG49" xr:uid="{1D641419-D0AB-4D17-A540-0EEBF58F4FA5}">
      <formula1>"●"</formula1>
    </dataValidation>
  </dataValidations>
  <pageMargins left="0.62992125984251968" right="0.23622047244094491"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(養成研修)</vt:lpstr>
      <vt:lpstr>'申込書 (養成研修)'!Print_Area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政元 啓明</cp:lastModifiedBy>
  <cp:lastPrinted>2026-02-05T04:54:14Z</cp:lastPrinted>
  <dcterms:created xsi:type="dcterms:W3CDTF">2017-08-24T07:58:20Z</dcterms:created>
  <dcterms:modified xsi:type="dcterms:W3CDTF">2026-02-10T02:03:24Z</dcterms:modified>
</cp:coreProperties>
</file>