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drawings/drawing11.xml" ContentType="application/vnd.openxmlformats-officedocument.drawing+xml"/>
  <Override PartName="/xl/charts/chart4.xml" ContentType="application/vnd.openxmlformats-officedocument.drawingml.chart+xml"/>
  <Override PartName="/xl/drawings/drawing12.xml" ContentType="application/vnd.openxmlformats-officedocument.drawing+xml"/>
  <Override PartName="/xl/charts/chart5.xml" ContentType="application/vnd.openxmlformats-officedocument.drawingml.chart+xml"/>
  <Override PartName="/xl/drawings/drawing13.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５\◎国調査（決算統計関係：コロナ，基金状況，子ども）\240321〆 令和４年度財政状況資料の作成・公表について（依頼）\06 最終版（確認・様式(3)差替済み）格納\"/>
    </mc:Choice>
  </mc:AlternateContent>
  <xr:revisionPtr revIDLastSave="0" documentId="13_ncr:1_{40BE58ED-A783-45F0-BE3F-93D5862564CA}" xr6:coauthVersionLast="36" xr6:coauthVersionMax="36" xr10:uidLastSave="{00000000-0000-0000-0000-000000000000}"/>
  <bookViews>
    <workbookView xWindow="0" yWindow="0" windowWidth="23040" windowHeight="9060" xr2:uid="{00000000-000D-0000-FFFF-FFFF00000000}"/>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Q102" i="12" l="1"/>
  <c r="DL102" i="12"/>
  <c r="CR102" i="12"/>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C36" i="10"/>
  <c r="CO35" i="10"/>
  <c r="BW35" i="10"/>
  <c r="BE35" i="10"/>
  <c r="C35" i="10"/>
  <c r="CO34" i="10"/>
  <c r="BW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calcChain>
</file>

<file path=xl/sharedStrings.xml><?xml version="1.0" encoding="utf-8"?>
<sst xmlns="http://schemas.openxmlformats.org/spreadsheetml/2006/main" count="1080" uniqueCount="612">
  <si>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</si>
  <si>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</si>
  <si>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</si>
  <si>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</si>
  <si>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</si>
  <si>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</si>
  <si>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</si>
  <si>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</si>
  <si>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</si>
  <si>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</si>
  <si>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</si>
  <si>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</si>
  <si>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</si>
  <si>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</si>
  <si>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</si>
  <si>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</si>
  <si>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</si>
  <si>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</si>
  <si>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</si>
  <si>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</si>
  <si>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</si>
  <si>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</si>
  <si>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</si>
  <si>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</si>
  <si>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</si>
  <si>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</si>
  <si>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</si>
  <si>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</si>
  <si>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</si>
  <si>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</si>
  <si>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</si>
  <si>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</si>
  <si>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</si>
  <si>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</si>
  <si>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</si>
  <si>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</si>
  <si>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</si>
  <si>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</si>
  <si>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</si>
  <si>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</si>
  <si>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</si>
  <si>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</si>
  <si>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</si>
  <si>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</si>
  <si>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</si>
  <si>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</si>
  <si>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</si>
  <si>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</si>
  <si>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</si>
  <si>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</si>
  <si>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</si>
  <si>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</si>
  <si>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</si>
  <si>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</si>
  <si>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</si>
  <si>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</si>
  <si>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</si>
  <si>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</si>
  <si>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</si>
  <si>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</si>
  <si>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</si>
  <si>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</si>
  <si>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</si>
  <si>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</si>
  <si>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</si>
  <si>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</si>
  <si>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</si>
  <si>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</si>
  <si>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</si>
  <si>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</si>
  <si>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</si>
  <si>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</si>
  <si>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</si>
  <si>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</si>
  <si>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</si>
  <si>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</si>
  <si>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</si>
  <si>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</si>
  <si>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</si>
  <si>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</si>
  <si>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</si>
  <si>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</si>
  <si>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</si>
  <si>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</si>
  <si>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</si>
  <si>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</si>
  <si>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</si>
  <si>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</si>
  <si>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</si>
  <si>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</si>
  <si>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</si>
  <si>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</si>
  <si>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</si>
  <si>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</si>
  <si>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</si>
  <si>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</si>
  <si>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</si>
  <si>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</si>
  <si>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</si>
  <si>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</si>
  <si>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指宿市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</si>
  <si>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</si>
  <si>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</si>
  <si>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</si>
  <si>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</si>
  <si>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</si>
  <si>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</si>
  <si>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</si>
  <si>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</si>
  <si>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</si>
  <si>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</si>
  <si>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</si>
  <si>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</si>
  <si>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</si>
  <si>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</si>
  <si>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</si>
  <si>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</si>
  <si>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</si>
  <si>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</si>
  <si>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</si>
  <si>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</si>
  <si>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</si>
  <si>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</si>
  <si>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</si>
  <si>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</si>
  <si>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</si>
  <si>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</si>
  <si>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</si>
  <si>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</si>
  <si>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</si>
  <si>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</si>
  <si>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</si>
  <si>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</si>
  <si>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</si>
  <si>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</si>
  <si>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</si>
  <si>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</si>
  <si>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</si>
  <si>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</si>
  <si>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</si>
  <si>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</si>
  <si>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</si>
  <si>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</si>
  <si>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</si>
  <si>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</si>
  <si>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</si>
  <si>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</si>
  <si>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</si>
  <si>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</si>
  <si>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</si>
  <si>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</si>
  <si>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</si>
  <si>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</si>
  <si>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</si>
  <si>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</si>
  <si>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</si>
  <si>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</si>
  <si>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</si>
  <si>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</si>
  <si>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</si>
  <si>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</si>
  <si>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</si>
  <si>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</si>
  <si>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</si>
  <si>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</si>
  <si>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</si>
  <si>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</si>
  <si>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</si>
  <si>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</si>
  <si>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</si>
  <si>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</si>
  <si>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</si>
  <si>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</si>
  <si>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</si>
  <si>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</si>
  <si>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</si>
  <si>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</si>
  <si>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</si>
  <si>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</si>
  <si>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</si>
  <si>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</si>
  <si>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</si>
  <si>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</si>
  <si>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</si>
  <si>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</si>
  <si>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</si>
  <si>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</si>
  <si>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</si>
  <si>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</si>
  <si>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</si>
  <si>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</si>
  <si>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</si>
  <si>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</si>
  <si>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</si>
  <si>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</si>
  <si>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</si>
  <si>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</si>
  <si>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</si>
  <si>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</si>
  <si>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</si>
  <si>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</si>
  <si>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</si>
  <si>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</si>
  <si>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</si>
  <si>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</si>
  <si>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</si>
  <si>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</si>
  <si>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</si>
  <si>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</si>
  <si>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</si>
  <si>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</si>
  <si>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</si>
  <si>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</si>
  <si>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</si>
  <si>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</si>
  <si>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</si>
  <si>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</si>
  <si>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</si>
  <si>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鹿児島県指宿市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</si>
  <si>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</si>
  <si>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</si>
  <si>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</si>
  <si>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</si>
  <si>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</si>
  <si>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</si>
  <si>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</si>
  <si>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</si>
  <si>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</si>
  <si>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</si>
  <si>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</si>
  <si>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</si>
  <si>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</si>
  <si>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</si>
  <si>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</si>
  <si>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</si>
  <si>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</si>
  <si>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</si>
  <si>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</si>
  <si>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</si>
  <si>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</si>
  <si>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</si>
  <si>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</si>
  <si>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</si>
  <si>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</si>
  <si>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</si>
  <si>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</si>
  <si>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</si>
  <si>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</si>
  <si>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</si>
  <si>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</si>
  <si>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</si>
  <si>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</si>
  <si>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</si>
  <si>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</si>
  <si>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</si>
  <si>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</si>
  <si>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</si>
  <si>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</si>
  <si>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</si>
  <si>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</si>
  <si>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</si>
  <si>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t>
    <phoneticPr fontId="5"/>
  </si>
  <si>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</si>
  <si>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</si>
  <si>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</si>
  <si>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</si>
  <si>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</si>
  <si>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</si>
  <si>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</si>
  <si>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</si>
  <si>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</si>
  <si>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</si>
  <si>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</si>
  <si>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</si>
  <si>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</si>
  <si>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</si>
  <si>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</si>
  <si>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</si>
  <si>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</si>
  <si>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</si>
  <si>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</si>
  <si>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</si>
  <si>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</si>
  <si>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</si>
  <si>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</si>
  <si>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</si>
  <si>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</si>
  <si>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</si>
  <si>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</si>
  <si>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</si>
  <si>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</si>
  <si>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</si>
  <si>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</si>
  <si>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</si>
  <si>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</si>
  <si>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</si>
  <si>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</si>
  <si>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</si>
  <si>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</si>
  <si>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</si>
  <si>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</si>
  <si>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</si>
  <si>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</si>
  <si>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</si>
  <si>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</si>
  <si>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</si>
  <si>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</si>
  <si>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</si>
  <si>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</si>
  <si>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</si>
  <si>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</si>
  <si>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</si>
  <si>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</si>
  <si>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</si>
  <si>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</si>
  <si>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</si>
  <si>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</si>
  <si>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</si>
  <si>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</si>
  <si>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</si>
  <si>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</si>
  <si>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</si>
  <si>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</si>
  <si>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</si>
  <si>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</si>
  <si>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</si>
  <si>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</si>
  <si>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</si>
  <si>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</si>
  <si>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</si>
  <si>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</si>
  <si>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</si>
  <si>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</si>
  <si>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</si>
  <si>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</si>
  <si>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</si>
  <si>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</si>
  <si>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</si>
  <si>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</si>
  <si>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</si>
  <si>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</si>
  <si>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</si>
  <si>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</si>
  <si>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</si>
  <si>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</si>
  <si>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</si>
  <si>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</si>
  <si>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</si>
  <si>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</si>
  <si>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</si>
  <si>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</si>
  <si>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</si>
  <si>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</si>
  <si>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</si>
  <si>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</si>
  <si>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</si>
  <si>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</si>
  <si>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</si>
  <si>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</si>
  <si>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</si>
  <si>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</si>
  <si>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</si>
  <si>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</si>
  <si>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</si>
  <si>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</si>
  <si>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</si>
  <si>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</si>
  <si>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</si>
  <si>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</si>
  <si>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</si>
  <si>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</si>
  <si>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</si>
  <si>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鹿児島県指宿市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</si>
  <si>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</si>
  <si>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</si>
  <si>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</si>
  <si>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</si>
  <si>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</si>
  <si>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</si>
  <si>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</si>
  <si>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</si>
  <si>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</si>
  <si>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</si>
  <si>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</si>
  <si>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</si>
  <si>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</si>
  <si>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</si>
  <si>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</si>
  <si>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</si>
  <si>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</si>
  <si>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</si>
  <si>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</si>
  <si>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</si>
  <si>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</si>
  <si>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</si>
  <si>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</si>
  <si>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</si>
  <si>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</si>
  <si>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</si>
  <si>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</si>
  <si>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</si>
  <si>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</si>
  <si>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</si>
  <si>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</si>
  <si>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</si>
  <si>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</si>
  <si>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指宿市国民健康保険特別会計</t>
    <phoneticPr fontId="5"/>
  </si>
  <si>
    <t>指宿市介護保険特別会計</t>
    <phoneticPr fontId="5"/>
  </si>
  <si>
    <t>指宿市後期高齢者医療特別会計</t>
    <phoneticPr fontId="5"/>
  </si>
  <si>
    <t>指宿市水道事業会計</t>
    <phoneticPr fontId="5"/>
  </si>
  <si>
    <t>法適用企業</t>
    <phoneticPr fontId="5"/>
  </si>
  <si>
    <t>指宿市公共下水道事業会計</t>
    <phoneticPr fontId="5"/>
  </si>
  <si>
    <t>法適用企業</t>
    <phoneticPr fontId="5"/>
  </si>
  <si>
    <t>指宿市温泉供給事業会計</t>
    <phoneticPr fontId="5"/>
  </si>
  <si>
    <t>指宿市唐船峡そうめん流し事業特別会計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</si>
  <si>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</si>
  <si>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</si>
  <si>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</si>
  <si>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</si>
  <si>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</si>
  <si>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</si>
  <si>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</si>
  <si>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</si>
  <si>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</si>
  <si>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</si>
  <si>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</si>
  <si>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</si>
  <si>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</si>
  <si>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</si>
  <si>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</si>
  <si>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</si>
  <si>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</si>
  <si>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</si>
  <si>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</si>
  <si>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</si>
  <si>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</si>
  <si>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</si>
  <si>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</si>
  <si>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</si>
  <si>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</si>
  <si>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</si>
  <si>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</si>
  <si>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</si>
  <si>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</si>
  <si>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</si>
  <si>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</si>
  <si>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</si>
  <si>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</si>
  <si>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</si>
  <si>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</si>
  <si>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t>
    <phoneticPr fontId="5"/>
  </si>
  <si>
    <t>-</t>
    <phoneticPr fontId="5"/>
  </si>
  <si>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</si>
  <si>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</si>
  <si>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</si>
  <si>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</si>
  <si>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</si>
  <si>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</si>
  <si>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</si>
  <si>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</si>
  <si>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</si>
  <si>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</si>
  <si>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</si>
  <si>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</si>
  <si>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</si>
  <si>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</si>
  <si>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</si>
  <si>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</si>
  <si>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</si>
  <si>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</si>
  <si>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</si>
  <si>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</si>
  <si>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</si>
  <si>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</si>
  <si>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</si>
  <si>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</si>
  <si>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</si>
  <si>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</si>
  <si>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</si>
  <si>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</si>
  <si>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</si>
  <si>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指宿市公共下水道事業会計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</si>
  <si>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</si>
  <si>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</si>
  <si>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指宿市温泉供給事業会計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</si>
  <si>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</si>
  <si>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指宿市介護保険特別会計</t>
    <phoneticPr fontId="5"/>
  </si>
  <si>
    <t>(Ｆ)</t>
    <phoneticPr fontId="5"/>
  </si>
  <si>
    <t>指宿市後期高齢者医療特別会計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</si>
  <si>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</si>
  <si>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</si>
  <si>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</si>
  <si>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</si>
  <si>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</si>
  <si>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</si>
  <si>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</si>
  <si>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</si>
  <si>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</si>
  <si>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</si>
  <si>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</si>
  <si>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</si>
  <si>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</si>
  <si>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</si>
  <si>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</si>
  <si>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</si>
  <si>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</si>
  <si>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</si>
  <si>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</si>
  <si>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</si>
  <si>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</si>
  <si>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</si>
  <si>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</si>
  <si>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</si>
  <si>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</si>
  <si>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</si>
  <si>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</si>
  <si>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</si>
  <si>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</si>
  <si>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</si>
  <si>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</si>
  <si>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</si>
  <si>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</si>
  <si>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</si>
  <si>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</si>
  <si>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</si>
  <si>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</si>
  <si>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</si>
  <si>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</si>
  <si>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</si>
  <si>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</si>
  <si>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</si>
  <si>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</si>
  <si>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</si>
  <si>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</si>
  <si>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</si>
  <si>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</si>
  <si>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</si>
  <si>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</si>
  <si>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</si>
  <si>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</si>
  <si>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</si>
  <si>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</si>
  <si>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</si>
  <si>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</si>
  <si>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</si>
  <si>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</si>
  <si>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</si>
  <si>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</si>
  <si>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</si>
  <si>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</si>
  <si>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</si>
  <si>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</si>
  <si>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</si>
  <si>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</si>
  <si>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</si>
  <si>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</si>
  <si>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</si>
  <si>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</si>
  <si>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</si>
  <si>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</si>
  <si>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</si>
  <si>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</si>
  <si>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</si>
  <si>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</si>
  <si>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</si>
  <si>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</si>
  <si>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</si>
  <si>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</si>
  <si>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</si>
  <si>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</si>
  <si>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</si>
  <si>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</si>
  <si>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</si>
  <si>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1.02</t>
  </si>
  <si>
    <t>▲ 3.06</t>
  </si>
  <si>
    <t>▲ 4.89</t>
  </si>
  <si>
    <t>▲ 4.36</t>
  </si>
  <si>
    <t>一般会計</t>
  </si>
  <si>
    <t>指宿市水道事業会計</t>
  </si>
  <si>
    <t>指宿市介護保険特別会計</t>
  </si>
  <si>
    <t>指宿市国民健康保険特別会計</t>
  </si>
  <si>
    <t>指宿市公共下水道事業会計</t>
  </si>
  <si>
    <t>指宿市温泉供給事業会計</t>
  </si>
  <si>
    <t>指宿市唐船峡そうめん流し事業特別会計</t>
  </si>
  <si>
    <t>指宿市後期高齢者医療特別会計</t>
  </si>
  <si>
    <t>その他会計（赤字）</t>
  </si>
  <si>
    <t>その他会計（黒字）</t>
  </si>
  <si>
    <t>（百万円）</t>
    <phoneticPr fontId="5"/>
  </si>
  <si>
    <t>H30</t>
    <phoneticPr fontId="5"/>
  </si>
  <si>
    <t>R01</t>
    <phoneticPr fontId="5"/>
  </si>
  <si>
    <t>R02</t>
    <phoneticPr fontId="5"/>
  </si>
  <si>
    <t>R03</t>
    <phoneticPr fontId="5"/>
  </si>
  <si>
    <t>R04</t>
    <phoneticPr fontId="5"/>
  </si>
  <si>
    <t>‐</t>
    <phoneticPr fontId="2"/>
  </si>
  <si>
    <t>-</t>
    <phoneticPr fontId="2"/>
  </si>
  <si>
    <t>‐</t>
  </si>
  <si>
    <t>鹿児島県市町村総合事務組合</t>
    <rPh sb="0" eb="4">
      <t>カゴシマケン</t>
    </rPh>
    <rPh sb="4" eb="7">
      <t>シチョウソン</t>
    </rPh>
    <rPh sb="7" eb="9">
      <t>ソウゴウ</t>
    </rPh>
    <rPh sb="9" eb="13">
      <t>ジムクミアイ</t>
    </rPh>
    <phoneticPr fontId="2"/>
  </si>
  <si>
    <t>指宿南九州消防組合</t>
    <rPh sb="0" eb="2">
      <t>イブスキ</t>
    </rPh>
    <rPh sb="2" eb="5">
      <t>ミナミキュウシュウ</t>
    </rPh>
    <rPh sb="5" eb="7">
      <t>ショウボウ</t>
    </rPh>
    <rPh sb="7" eb="9">
      <t>クミアイ</t>
    </rPh>
    <phoneticPr fontId="2"/>
  </si>
  <si>
    <t>指宿広域市町村圏組合</t>
    <rPh sb="0" eb="2">
      <t>イブスキ</t>
    </rPh>
    <rPh sb="2" eb="4">
      <t>コウイキ</t>
    </rPh>
    <rPh sb="4" eb="8">
      <t>シチョウソンケン</t>
    </rPh>
    <rPh sb="8" eb="10">
      <t>クミアイ</t>
    </rPh>
    <phoneticPr fontId="2"/>
  </si>
  <si>
    <t>鹿児島県後期高齢者医療広域連合　一般会計</t>
    <rPh sb="0" eb="4">
      <t>カゴシマケン</t>
    </rPh>
    <rPh sb="4" eb="9">
      <t>コウキコウレイシャ</t>
    </rPh>
    <rPh sb="9" eb="11">
      <t>イリョウ</t>
    </rPh>
    <rPh sb="11" eb="15">
      <t>コウイキレンゴウ</t>
    </rPh>
    <rPh sb="16" eb="20">
      <t>イッパンカイケイ</t>
    </rPh>
    <phoneticPr fontId="2"/>
  </si>
  <si>
    <t>鹿児島県後期高齢者医療広域連合　後期高齢者医療特別会計</t>
    <rPh sb="0" eb="4">
      <t>カゴシマケン</t>
    </rPh>
    <rPh sb="4" eb="9">
      <t>コウキコウレイシャ</t>
    </rPh>
    <rPh sb="9" eb="11">
      <t>イリョウ</t>
    </rPh>
    <rPh sb="11" eb="15">
      <t>コウイキレンゴウ</t>
    </rPh>
    <rPh sb="16" eb="21">
      <t>コウキコウレイシャ</t>
    </rPh>
    <rPh sb="21" eb="23">
      <t>イリョウ</t>
    </rPh>
    <rPh sb="23" eb="27">
      <t>トクベツカイケイ</t>
    </rPh>
    <phoneticPr fontId="2"/>
  </si>
  <si>
    <t>‐</t>
    <phoneticPr fontId="2"/>
  </si>
  <si>
    <t>〇</t>
    <phoneticPr fontId="2"/>
  </si>
  <si>
    <t>指宿市土地開発公社</t>
    <rPh sb="0" eb="2">
      <t>イブスキ</t>
    </rPh>
    <rPh sb="2" eb="3">
      <t>シ</t>
    </rPh>
    <rPh sb="3" eb="9">
      <t>トチカイハツコウシャ</t>
    </rPh>
    <phoneticPr fontId="2"/>
  </si>
  <si>
    <t>指宿温泉まちづくり公社</t>
    <rPh sb="0" eb="4">
      <t>イブスキオンセン</t>
    </rPh>
    <rPh sb="9" eb="11">
      <t>コウシャ</t>
    </rPh>
    <phoneticPr fontId="2"/>
  </si>
  <si>
    <t>‐</t>
    <phoneticPr fontId="2"/>
  </si>
  <si>
    <t>‐</t>
    <phoneticPr fontId="2"/>
  </si>
  <si>
    <t>ふるさと応援基金</t>
    <rPh sb="4" eb="8">
      <t>オウエンキキン</t>
    </rPh>
    <phoneticPr fontId="5"/>
  </si>
  <si>
    <t>合併まちづくり基金</t>
    <rPh sb="0" eb="2">
      <t>ガッペイ</t>
    </rPh>
    <rPh sb="7" eb="9">
      <t>キキン</t>
    </rPh>
    <phoneticPr fontId="2"/>
  </si>
  <si>
    <t>ふるさと振興基金</t>
    <rPh sb="4" eb="8">
      <t>シンコウキキン</t>
    </rPh>
    <phoneticPr fontId="5"/>
  </si>
  <si>
    <t>公共施設整備基金</t>
    <rPh sb="0" eb="4">
      <t>コウキョウシセツ</t>
    </rPh>
    <rPh sb="4" eb="8">
      <t>セイビキキン</t>
    </rPh>
    <phoneticPr fontId="2"/>
  </si>
  <si>
    <t>鹿児島県市町村職員退職手当組合負担金準備基金</t>
    <rPh sb="0" eb="4">
      <t>カゴシマケン</t>
    </rPh>
    <rPh sb="4" eb="7">
      <t>シチョウソン</t>
    </rPh>
    <rPh sb="7" eb="9">
      <t>ショクイン</t>
    </rPh>
    <rPh sb="9" eb="11">
      <t>タイショク</t>
    </rPh>
    <rPh sb="11" eb="13">
      <t>テアテ</t>
    </rPh>
    <rPh sb="13" eb="15">
      <t>クミアイ</t>
    </rPh>
    <rPh sb="15" eb="18">
      <t>フタンキン</t>
    </rPh>
    <rPh sb="18" eb="20">
      <t>ジュンビ</t>
    </rPh>
    <rPh sb="20" eb="22">
      <t>キキン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</si>
</sst>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1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cellXfs>
  <cellStyles count="20">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sharedStrings" Target="sharedStrings.xml" /><Relationship Id="rId2" Type="http://schemas.openxmlformats.org/officeDocument/2006/relationships/worksheet" Target="worksheets/sheet2.xml" /><Relationship Id="rId16"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theme" Target="theme/theme1.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85173</c:v>
                </c:pt>
                <c:pt idx="1">
                  <c:v>94081</c:v>
                </c:pt>
                <c:pt idx="2">
                  <c:v>92632</c:v>
                </c:pt>
                <c:pt idx="3">
                  <c:v>96469</c:v>
                </c:pt>
                <c:pt idx="4">
                  <c:v>85743</c:v>
                </c:pt>
              </c:numCache>
            </c:numRef>
          </c:val>
          <c:smooth val="0"/>
          <c:extLst>
            <c:ext xmlns:c16="http://schemas.microsoft.com/office/drawing/2014/chart" uri="{C3380CC4-5D6E-409C-BE32-E72D297353CC}">
              <c16:uniqueId val="{00000000-73DF-4991-940A-4161FEA2BE6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128277</c:v>
                </c:pt>
                <c:pt idx="1">
                  <c:v>119705</c:v>
                </c:pt>
                <c:pt idx="2">
                  <c:v>184568</c:v>
                </c:pt>
                <c:pt idx="3">
                  <c:v>145030</c:v>
                </c:pt>
                <c:pt idx="4">
                  <c:v>103108</c:v>
                </c:pt>
              </c:numCache>
            </c:numRef>
          </c:val>
          <c:smooth val="0"/>
          <c:extLst>
            <c:ext xmlns:c16="http://schemas.microsoft.com/office/drawing/2014/chart" uri="{C3380CC4-5D6E-409C-BE32-E72D297353CC}">
              <c16:uniqueId val="{00000001-73DF-4991-940A-4161FEA2BE6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6.83</c:v>
                </c:pt>
                <c:pt idx="1">
                  <c:v>6.76</c:v>
                </c:pt>
                <c:pt idx="2">
                  <c:v>7.28</c:v>
                </c:pt>
                <c:pt idx="3">
                  <c:v>9.8800000000000008</c:v>
                </c:pt>
                <c:pt idx="4">
                  <c:v>10.65</c:v>
                </c:pt>
              </c:numCache>
            </c:numRef>
          </c:val>
          <c:extLst>
            <c:ext xmlns:c16="http://schemas.microsoft.com/office/drawing/2014/chart" uri="{C3380CC4-5D6E-409C-BE32-E72D297353CC}">
              <c16:uniqueId val="{00000000-B901-46C4-AEEE-3281825355D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20.66</c:v>
                </c:pt>
                <c:pt idx="1">
                  <c:v>21.29</c:v>
                </c:pt>
                <c:pt idx="2">
                  <c:v>18.41</c:v>
                </c:pt>
                <c:pt idx="3">
                  <c:v>21.7</c:v>
                </c:pt>
                <c:pt idx="4">
                  <c:v>22</c:v>
                </c:pt>
              </c:numCache>
            </c:numRef>
          </c:val>
          <c:extLst>
            <c:ext xmlns:c16="http://schemas.microsoft.com/office/drawing/2014/chart" uri="{C3380CC4-5D6E-409C-BE32-E72D297353CC}">
              <c16:uniqueId val="{00000001-B901-46C4-AEEE-3281825355D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-1.02</c:v>
                </c:pt>
                <c:pt idx="1">
                  <c:v>-3.06</c:v>
                </c:pt>
                <c:pt idx="2">
                  <c:v>-4.8899999999999997</c:v>
                </c:pt>
                <c:pt idx="3">
                  <c:v>2.88</c:v>
                </c:pt>
                <c:pt idx="4">
                  <c:v>-4.3600000000000003</c:v>
                </c:pt>
              </c:numCache>
            </c:numRef>
          </c:val>
          <c:smooth val="0"/>
          <c:extLst>
            <c:ext xmlns:c16="http://schemas.microsoft.com/office/drawing/2014/chart" uri="{C3380CC4-5D6E-409C-BE32-E72D297353CC}">
              <c16:uniqueId val="{00000002-B901-46C4-AEEE-3281825355D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0.56999999999999995</c:v>
                </c:pt>
                <c:pt idx="2">
                  <c:v>#N/A</c:v>
                </c:pt>
                <c:pt idx="3">
                  <c:v>0.31</c:v>
                </c:pt>
                <c:pt idx="4">
                  <c:v>0</c:v>
                </c:pt>
                <c:pt idx="5">
                  <c:v>0</c:v>
                </c:pt>
                <c:pt idx="6">
                  <c:v>0</c:v>
                </c:pt>
                <c:pt idx="7">
                  <c:v>0</c:v>
                </c:pt>
                <c:pt idx="8">
                  <c:v>0</c:v>
                </c:pt>
                <c:pt idx="9">
                  <c:v>0</c:v>
                </c:pt>
              </c:numCache>
            </c:numRef>
          </c:val>
          <c:extLst>
            <c:ext xmlns:c16="http://schemas.microsoft.com/office/drawing/2014/chart" uri="{C3380CC4-5D6E-409C-BE32-E72D297353CC}">
              <c16:uniqueId val="{00000000-5B4A-4E41-AA98-04295FFAE69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B4A-4E41-AA98-04295FFAE69E}"/>
            </c:ext>
          </c:extLst>
        </c:ser>
        <c:ser>
          <c:idx val="2"/>
          <c:order val="2"/>
          <c:tx>
            <c:strRef>
              <c:f>データシート!$A$29</c:f>
              <c:strCache>
                <c:ptCount val="1"/>
                <c:pt idx="0">
                  <c:v>指宿市後期高齢者医療特別会計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0.03</c:v>
                </c:pt>
                <c:pt idx="2">
                  <c:v>#N/A</c:v>
                </c:pt>
                <c:pt idx="3">
                  <c:v>0.01</c:v>
                </c:pt>
                <c:pt idx="4">
                  <c:v>#N/A</c:v>
                </c:pt>
                <c:pt idx="5">
                  <c:v>0</c:v>
                </c:pt>
                <c:pt idx="6">
                  <c:v>#N/A</c:v>
                </c:pt>
                <c:pt idx="7">
                  <c:v>0.01</c:v>
                </c:pt>
                <c:pt idx="8">
                  <c:v>#N/A</c:v>
                </c:pt>
                <c:pt idx="9">
                  <c:v>0.02</c:v>
                </c:pt>
              </c:numCache>
            </c:numRef>
          </c:val>
          <c:extLst>
            <c:ext xmlns:c16="http://schemas.microsoft.com/office/drawing/2014/chart" uri="{C3380CC4-5D6E-409C-BE32-E72D297353CC}">
              <c16:uniqueId val="{00000002-5B4A-4E41-AA98-04295FFAE69E}"/>
            </c:ext>
          </c:extLst>
        </c:ser>
        <c:ser>
          <c:idx val="3"/>
          <c:order val="3"/>
          <c:tx>
            <c:strRef>
              <c:f>データシート!$A$30</c:f>
              <c:strCache>
                <c:ptCount val="1"/>
                <c:pt idx="0">
                  <c:v>指宿市唐船峡そうめん流し事業特別会計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0.04</c:v>
                </c:pt>
                <c:pt idx="2">
                  <c:v>#N/A</c:v>
                </c:pt>
                <c:pt idx="3">
                  <c:v>0.15</c:v>
                </c:pt>
                <c:pt idx="4">
                  <c:v>#N/A</c:v>
                </c:pt>
                <c:pt idx="5">
                  <c:v>0.12</c:v>
                </c:pt>
                <c:pt idx="6">
                  <c:v>#N/A</c:v>
                </c:pt>
                <c:pt idx="7">
                  <c:v>0.1</c:v>
                </c:pt>
                <c:pt idx="8">
                  <c:v>#N/A</c:v>
                </c:pt>
                <c:pt idx="9">
                  <c:v>0.1</c:v>
                </c:pt>
              </c:numCache>
            </c:numRef>
          </c:val>
          <c:extLst>
            <c:ext xmlns:c16="http://schemas.microsoft.com/office/drawing/2014/chart" uri="{C3380CC4-5D6E-409C-BE32-E72D297353CC}">
              <c16:uniqueId val="{00000003-5B4A-4E41-AA98-04295FFAE69E}"/>
            </c:ext>
          </c:extLst>
        </c:ser>
        <c:ser>
          <c:idx val="4"/>
          <c:order val="4"/>
          <c:tx>
            <c:strRef>
              <c:f>データシート!$A$31</c:f>
              <c:strCache>
                <c:ptCount val="1"/>
                <c:pt idx="0">
                  <c:v>指宿市温泉供給事業会計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0</c:v>
                </c:pt>
                <c:pt idx="1">
                  <c:v>0</c:v>
                </c:pt>
                <c:pt idx="2">
                  <c:v>0</c:v>
                </c:pt>
                <c:pt idx="3">
                  <c:v>0</c:v>
                </c:pt>
                <c:pt idx="4">
                  <c:v>#N/A</c:v>
                </c:pt>
                <c:pt idx="5">
                  <c:v>0.27</c:v>
                </c:pt>
                <c:pt idx="6">
                  <c:v>#N/A</c:v>
                </c:pt>
                <c:pt idx="7">
                  <c:v>0.3</c:v>
                </c:pt>
                <c:pt idx="8">
                  <c:v>#N/A</c:v>
                </c:pt>
                <c:pt idx="9">
                  <c:v>0.36</c:v>
                </c:pt>
              </c:numCache>
            </c:numRef>
          </c:val>
          <c:extLst>
            <c:ext xmlns:c16="http://schemas.microsoft.com/office/drawing/2014/chart" uri="{C3380CC4-5D6E-409C-BE32-E72D297353CC}">
              <c16:uniqueId val="{00000004-5B4A-4E41-AA98-04295FFAE69E}"/>
            </c:ext>
          </c:extLst>
        </c:ser>
        <c:ser>
          <c:idx val="5"/>
          <c:order val="5"/>
          <c:tx>
            <c:strRef>
              <c:f>データシート!$A$32</c:f>
              <c:strCache>
                <c:ptCount val="1"/>
                <c:pt idx="0">
                  <c:v>指宿市公共下水道事業会計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0</c:v>
                </c:pt>
                <c:pt idx="1">
                  <c:v>0</c:v>
                </c:pt>
                <c:pt idx="2">
                  <c:v>#N/A</c:v>
                </c:pt>
                <c:pt idx="3">
                  <c:v>1.05</c:v>
                </c:pt>
                <c:pt idx="4">
                  <c:v>#N/A</c:v>
                </c:pt>
                <c:pt idx="5">
                  <c:v>0.19</c:v>
                </c:pt>
                <c:pt idx="6">
                  <c:v>#N/A</c:v>
                </c:pt>
                <c:pt idx="7">
                  <c:v>0.42</c:v>
                </c:pt>
                <c:pt idx="8">
                  <c:v>#N/A</c:v>
                </c:pt>
                <c:pt idx="9">
                  <c:v>0.69</c:v>
                </c:pt>
              </c:numCache>
            </c:numRef>
          </c:val>
          <c:extLst>
            <c:ext xmlns:c16="http://schemas.microsoft.com/office/drawing/2014/chart" uri="{C3380CC4-5D6E-409C-BE32-E72D297353CC}">
              <c16:uniqueId val="{00000005-5B4A-4E41-AA98-04295FFAE69E}"/>
            </c:ext>
          </c:extLst>
        </c:ser>
        <c:ser>
          <c:idx val="6"/>
          <c:order val="6"/>
          <c:tx>
            <c:strRef>
              <c:f>データシート!$A$33</c:f>
              <c:strCache>
                <c:ptCount val="1"/>
                <c:pt idx="0">
                  <c:v>指宿市国民健康保険特別会計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1.18</c:v>
                </c:pt>
                <c:pt idx="2">
                  <c:v>#N/A</c:v>
                </c:pt>
                <c:pt idx="3">
                  <c:v>0.85</c:v>
                </c:pt>
                <c:pt idx="4">
                  <c:v>#N/A</c:v>
                </c:pt>
                <c:pt idx="5">
                  <c:v>0.65</c:v>
                </c:pt>
                <c:pt idx="6">
                  <c:v>#N/A</c:v>
                </c:pt>
                <c:pt idx="7">
                  <c:v>1.24</c:v>
                </c:pt>
                <c:pt idx="8">
                  <c:v>#N/A</c:v>
                </c:pt>
                <c:pt idx="9">
                  <c:v>0.72</c:v>
                </c:pt>
              </c:numCache>
            </c:numRef>
          </c:val>
          <c:extLst>
            <c:ext xmlns:c16="http://schemas.microsoft.com/office/drawing/2014/chart" uri="{C3380CC4-5D6E-409C-BE32-E72D297353CC}">
              <c16:uniqueId val="{00000006-5B4A-4E41-AA98-04295FFAE69E}"/>
            </c:ext>
          </c:extLst>
        </c:ser>
        <c:ser>
          <c:idx val="7"/>
          <c:order val="7"/>
          <c:tx>
            <c:strRef>
              <c:f>データシート!$A$34</c:f>
              <c:strCache>
                <c:ptCount val="1"/>
                <c:pt idx="0">
                  <c:v>指宿市介護保険特別会計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1.3</c:v>
                </c:pt>
                <c:pt idx="2">
                  <c:v>#N/A</c:v>
                </c:pt>
                <c:pt idx="3">
                  <c:v>1.68</c:v>
                </c:pt>
                <c:pt idx="4">
                  <c:v>#N/A</c:v>
                </c:pt>
                <c:pt idx="5">
                  <c:v>1.49</c:v>
                </c:pt>
                <c:pt idx="6">
                  <c:v>#N/A</c:v>
                </c:pt>
                <c:pt idx="7">
                  <c:v>2.4</c:v>
                </c:pt>
                <c:pt idx="8">
                  <c:v>#N/A</c:v>
                </c:pt>
                <c:pt idx="9">
                  <c:v>3.14</c:v>
                </c:pt>
              </c:numCache>
            </c:numRef>
          </c:val>
          <c:extLst>
            <c:ext xmlns:c16="http://schemas.microsoft.com/office/drawing/2014/chart" uri="{C3380CC4-5D6E-409C-BE32-E72D297353CC}">
              <c16:uniqueId val="{00000007-5B4A-4E41-AA98-04295FFAE69E}"/>
            </c:ext>
          </c:extLst>
        </c:ser>
        <c:ser>
          <c:idx val="8"/>
          <c:order val="8"/>
          <c:tx>
            <c:strRef>
              <c:f>データシート!$A$35</c:f>
              <c:strCache>
                <c:ptCount val="1"/>
                <c:pt idx="0">
                  <c:v>指宿市水道事業会計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4.75</c:v>
                </c:pt>
                <c:pt idx="2">
                  <c:v>#N/A</c:v>
                </c:pt>
                <c:pt idx="3">
                  <c:v>3.52</c:v>
                </c:pt>
                <c:pt idx="4">
                  <c:v>#N/A</c:v>
                </c:pt>
                <c:pt idx="5">
                  <c:v>4.16</c:v>
                </c:pt>
                <c:pt idx="6">
                  <c:v>#N/A</c:v>
                </c:pt>
                <c:pt idx="7">
                  <c:v>4.72</c:v>
                </c:pt>
                <c:pt idx="8">
                  <c:v>#N/A</c:v>
                </c:pt>
                <c:pt idx="9">
                  <c:v>4.5999999999999996</c:v>
                </c:pt>
              </c:numCache>
            </c:numRef>
          </c:val>
          <c:extLst>
            <c:ext xmlns:c16="http://schemas.microsoft.com/office/drawing/2014/chart" uri="{C3380CC4-5D6E-409C-BE32-E72D297353CC}">
              <c16:uniqueId val="{00000008-5B4A-4E41-AA98-04295FFAE69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6.82</c:v>
                </c:pt>
                <c:pt idx="2">
                  <c:v>#N/A</c:v>
                </c:pt>
                <c:pt idx="3">
                  <c:v>6.76</c:v>
                </c:pt>
                <c:pt idx="4">
                  <c:v>#N/A</c:v>
                </c:pt>
                <c:pt idx="5">
                  <c:v>7.27</c:v>
                </c:pt>
                <c:pt idx="6">
                  <c:v>#N/A</c:v>
                </c:pt>
                <c:pt idx="7">
                  <c:v>9.8800000000000008</c:v>
                </c:pt>
                <c:pt idx="8">
                  <c:v>#N/A</c:v>
                </c:pt>
                <c:pt idx="9">
                  <c:v>10.64</c:v>
                </c:pt>
              </c:numCache>
            </c:numRef>
          </c:val>
          <c:extLst>
            <c:ext xmlns:c16="http://schemas.microsoft.com/office/drawing/2014/chart" uri="{C3380CC4-5D6E-409C-BE32-E72D297353CC}">
              <c16:uniqueId val="{00000009-5B4A-4E41-AA98-04295FFAE69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2529</c:v>
                </c:pt>
                <c:pt idx="5">
                  <c:v>2604</c:v>
                </c:pt>
                <c:pt idx="8">
                  <c:v>2621</c:v>
                </c:pt>
                <c:pt idx="11">
                  <c:v>2657</c:v>
                </c:pt>
                <c:pt idx="14">
                  <c:v>2667</c:v>
                </c:pt>
              </c:numCache>
            </c:numRef>
          </c:val>
          <c:extLst>
            <c:ext xmlns:c16="http://schemas.microsoft.com/office/drawing/2014/chart" uri="{C3380CC4-5D6E-409C-BE32-E72D297353CC}">
              <c16:uniqueId val="{00000000-B48A-4EA7-A93C-BEB569321F8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48A-4EA7-A93C-BEB569321F8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15</c:v>
                </c:pt>
                <c:pt idx="3">
                  <c:v>5</c:v>
                </c:pt>
                <c:pt idx="6">
                  <c:v>0</c:v>
                </c:pt>
                <c:pt idx="9">
                  <c:v>0</c:v>
                </c:pt>
                <c:pt idx="12">
                  <c:v>0</c:v>
                </c:pt>
              </c:numCache>
            </c:numRef>
          </c:val>
          <c:extLst>
            <c:ext xmlns:c16="http://schemas.microsoft.com/office/drawing/2014/chart" uri="{C3380CC4-5D6E-409C-BE32-E72D297353CC}">
              <c16:uniqueId val="{00000002-B48A-4EA7-A93C-BEB569321F8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293</c:v>
                </c:pt>
                <c:pt idx="3">
                  <c:v>388</c:v>
                </c:pt>
                <c:pt idx="6">
                  <c:v>503</c:v>
                </c:pt>
                <c:pt idx="9">
                  <c:v>562</c:v>
                </c:pt>
                <c:pt idx="12">
                  <c:v>569</c:v>
                </c:pt>
              </c:numCache>
            </c:numRef>
          </c:val>
          <c:extLst>
            <c:ext xmlns:c16="http://schemas.microsoft.com/office/drawing/2014/chart" uri="{C3380CC4-5D6E-409C-BE32-E72D297353CC}">
              <c16:uniqueId val="{00000003-B48A-4EA7-A93C-BEB569321F8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261</c:v>
                </c:pt>
                <c:pt idx="3">
                  <c:v>238</c:v>
                </c:pt>
                <c:pt idx="6">
                  <c:v>247</c:v>
                </c:pt>
                <c:pt idx="9">
                  <c:v>228</c:v>
                </c:pt>
                <c:pt idx="12">
                  <c:v>265</c:v>
                </c:pt>
              </c:numCache>
            </c:numRef>
          </c:val>
          <c:extLst>
            <c:ext xmlns:c16="http://schemas.microsoft.com/office/drawing/2014/chart" uri="{C3380CC4-5D6E-409C-BE32-E72D297353CC}">
              <c16:uniqueId val="{00000004-B48A-4EA7-A93C-BEB569321F8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48A-4EA7-A93C-BEB569321F8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48A-4EA7-A93C-BEB569321F8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2900</c:v>
                </c:pt>
                <c:pt idx="3">
                  <c:v>2934</c:v>
                </c:pt>
                <c:pt idx="6">
                  <c:v>2841</c:v>
                </c:pt>
                <c:pt idx="9">
                  <c:v>2870</c:v>
                </c:pt>
                <c:pt idx="12">
                  <c:v>2796</c:v>
                </c:pt>
              </c:numCache>
            </c:numRef>
          </c:val>
          <c:extLst>
            <c:ext xmlns:c16="http://schemas.microsoft.com/office/drawing/2014/chart" uri="{C3380CC4-5D6E-409C-BE32-E72D297353CC}">
              <c16:uniqueId val="{00000007-B48A-4EA7-A93C-BEB569321F8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940</c:v>
                </c:pt>
                <c:pt idx="2">
                  <c:v>#N/A</c:v>
                </c:pt>
                <c:pt idx="3">
                  <c:v>#N/A</c:v>
                </c:pt>
                <c:pt idx="4">
                  <c:v>961</c:v>
                </c:pt>
                <c:pt idx="5">
                  <c:v>#N/A</c:v>
                </c:pt>
                <c:pt idx="6">
                  <c:v>#N/A</c:v>
                </c:pt>
                <c:pt idx="7">
                  <c:v>970</c:v>
                </c:pt>
                <c:pt idx="8">
                  <c:v>#N/A</c:v>
                </c:pt>
                <c:pt idx="9">
                  <c:v>#N/A</c:v>
                </c:pt>
                <c:pt idx="10">
                  <c:v>1003</c:v>
                </c:pt>
                <c:pt idx="11">
                  <c:v>#N/A</c:v>
                </c:pt>
                <c:pt idx="12">
                  <c:v>#N/A</c:v>
                </c:pt>
                <c:pt idx="13">
                  <c:v>963</c:v>
                </c:pt>
                <c:pt idx="14">
                  <c:v>#N/A</c:v>
                </c:pt>
              </c:numCache>
            </c:numRef>
          </c:val>
          <c:smooth val="0"/>
          <c:extLst>
            <c:ext xmlns:c16="http://schemas.microsoft.com/office/drawing/2014/chart" uri="{C3380CC4-5D6E-409C-BE32-E72D297353CC}">
              <c16:uniqueId val="{00000008-B48A-4EA7-A93C-BEB569321F8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26621</c:v>
                </c:pt>
                <c:pt idx="5">
                  <c:v>27200</c:v>
                </c:pt>
                <c:pt idx="8">
                  <c:v>28310</c:v>
                </c:pt>
                <c:pt idx="11">
                  <c:v>27601</c:v>
                </c:pt>
                <c:pt idx="14">
                  <c:v>28255</c:v>
                </c:pt>
              </c:numCache>
            </c:numRef>
          </c:val>
          <c:extLst>
            <c:ext xmlns:c16="http://schemas.microsoft.com/office/drawing/2014/chart" uri="{C3380CC4-5D6E-409C-BE32-E72D297353CC}">
              <c16:uniqueId val="{00000000-80C2-42B4-8405-F78B73533D5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975</c:v>
                </c:pt>
                <c:pt idx="5">
                  <c:v>892</c:v>
                </c:pt>
                <c:pt idx="8">
                  <c:v>842</c:v>
                </c:pt>
                <c:pt idx="11">
                  <c:v>903</c:v>
                </c:pt>
                <c:pt idx="14">
                  <c:v>836</c:v>
                </c:pt>
              </c:numCache>
            </c:numRef>
          </c:val>
          <c:extLst>
            <c:ext xmlns:c16="http://schemas.microsoft.com/office/drawing/2014/chart" uri="{C3380CC4-5D6E-409C-BE32-E72D297353CC}">
              <c16:uniqueId val="{00000001-80C2-42B4-8405-F78B73533D5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6832</c:v>
                </c:pt>
                <c:pt idx="5">
                  <c:v>6866</c:v>
                </c:pt>
                <c:pt idx="8">
                  <c:v>5922</c:v>
                </c:pt>
                <c:pt idx="11">
                  <c:v>6997</c:v>
                </c:pt>
                <c:pt idx="14">
                  <c:v>7517</c:v>
                </c:pt>
              </c:numCache>
            </c:numRef>
          </c:val>
          <c:extLst>
            <c:ext xmlns:c16="http://schemas.microsoft.com/office/drawing/2014/chart" uri="{C3380CC4-5D6E-409C-BE32-E72D297353CC}">
              <c16:uniqueId val="{00000002-80C2-42B4-8405-F78B73533D5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0C2-42B4-8405-F78B73533D5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0C2-42B4-8405-F78B73533D5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363</c:v>
                </c:pt>
                <c:pt idx="3">
                  <c:v>370</c:v>
                </c:pt>
                <c:pt idx="6">
                  <c:v>365</c:v>
                </c:pt>
                <c:pt idx="9">
                  <c:v>362</c:v>
                </c:pt>
                <c:pt idx="12">
                  <c:v>357</c:v>
                </c:pt>
              </c:numCache>
            </c:numRef>
          </c:val>
          <c:extLst>
            <c:ext xmlns:c16="http://schemas.microsoft.com/office/drawing/2014/chart" uri="{C3380CC4-5D6E-409C-BE32-E72D297353CC}">
              <c16:uniqueId val="{00000005-80C2-42B4-8405-F78B73533D5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3123</c:v>
                </c:pt>
                <c:pt idx="3">
                  <c:v>3051</c:v>
                </c:pt>
                <c:pt idx="6">
                  <c:v>2936</c:v>
                </c:pt>
                <c:pt idx="9">
                  <c:v>2752</c:v>
                </c:pt>
                <c:pt idx="12">
                  <c:v>2710</c:v>
                </c:pt>
              </c:numCache>
            </c:numRef>
          </c:val>
          <c:extLst>
            <c:ext xmlns:c16="http://schemas.microsoft.com/office/drawing/2014/chart" uri="{C3380CC4-5D6E-409C-BE32-E72D297353CC}">
              <c16:uniqueId val="{00000006-80C2-42B4-8405-F78B73533D5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4755</c:v>
                </c:pt>
                <c:pt idx="3">
                  <c:v>4503</c:v>
                </c:pt>
                <c:pt idx="6">
                  <c:v>4145</c:v>
                </c:pt>
                <c:pt idx="9">
                  <c:v>3742</c:v>
                </c:pt>
                <c:pt idx="12">
                  <c:v>3288</c:v>
                </c:pt>
              </c:numCache>
            </c:numRef>
          </c:val>
          <c:extLst>
            <c:ext xmlns:c16="http://schemas.microsoft.com/office/drawing/2014/chart" uri="{C3380CC4-5D6E-409C-BE32-E72D297353CC}">
              <c16:uniqueId val="{00000007-80C2-42B4-8405-F78B73533D5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2721</c:v>
                </c:pt>
                <c:pt idx="3">
                  <c:v>2525</c:v>
                </c:pt>
                <c:pt idx="6">
                  <c:v>2417</c:v>
                </c:pt>
                <c:pt idx="9">
                  <c:v>2156</c:v>
                </c:pt>
                <c:pt idx="12">
                  <c:v>2133</c:v>
                </c:pt>
              </c:numCache>
            </c:numRef>
          </c:val>
          <c:extLst>
            <c:ext xmlns:c16="http://schemas.microsoft.com/office/drawing/2014/chart" uri="{C3380CC4-5D6E-409C-BE32-E72D297353CC}">
              <c16:uniqueId val="{00000008-80C2-42B4-8405-F78B73533D5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8</c:v>
                </c:pt>
                <c:pt idx="3">
                  <c:v>0</c:v>
                </c:pt>
                <c:pt idx="6">
                  <c:v>0</c:v>
                </c:pt>
                <c:pt idx="9">
                  <c:v>0</c:v>
                </c:pt>
                <c:pt idx="12">
                  <c:v>0</c:v>
                </c:pt>
              </c:numCache>
            </c:numRef>
          </c:val>
          <c:extLst>
            <c:ext xmlns:c16="http://schemas.microsoft.com/office/drawing/2014/chart" uri="{C3380CC4-5D6E-409C-BE32-E72D297353CC}">
              <c16:uniqueId val="{00000009-80C2-42B4-8405-F78B73533D5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27280</c:v>
                </c:pt>
                <c:pt idx="3">
                  <c:v>27804</c:v>
                </c:pt>
                <c:pt idx="6">
                  <c:v>30369</c:v>
                </c:pt>
                <c:pt idx="9">
                  <c:v>31487</c:v>
                </c:pt>
                <c:pt idx="12">
                  <c:v>31539</c:v>
                </c:pt>
              </c:numCache>
            </c:numRef>
          </c:val>
          <c:extLst>
            <c:ext xmlns:c16="http://schemas.microsoft.com/office/drawing/2014/chart" uri="{C3380CC4-5D6E-409C-BE32-E72D297353CC}">
              <c16:uniqueId val="{0000000A-80C2-42B4-8405-F78B73533D5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3823</c:v>
                </c:pt>
                <c:pt idx="2">
                  <c:v>#N/A</c:v>
                </c:pt>
                <c:pt idx="3">
                  <c:v>#N/A</c:v>
                </c:pt>
                <c:pt idx="4">
                  <c:v>3294</c:v>
                </c:pt>
                <c:pt idx="5">
                  <c:v>#N/A</c:v>
                </c:pt>
                <c:pt idx="6">
                  <c:v>#N/A</c:v>
                </c:pt>
                <c:pt idx="7">
                  <c:v>5159</c:v>
                </c:pt>
                <c:pt idx="8">
                  <c:v>#N/A</c:v>
                </c:pt>
                <c:pt idx="9">
                  <c:v>#N/A</c:v>
                </c:pt>
                <c:pt idx="10">
                  <c:v>4998</c:v>
                </c:pt>
                <c:pt idx="11">
                  <c:v>#N/A</c:v>
                </c:pt>
                <c:pt idx="12">
                  <c:v>#N/A</c:v>
                </c:pt>
                <c:pt idx="13">
                  <c:v>3419</c:v>
                </c:pt>
                <c:pt idx="14">
                  <c:v>#N/A</c:v>
                </c:pt>
              </c:numCache>
            </c:numRef>
          </c:val>
          <c:smooth val="0"/>
          <c:extLst>
            <c:ext xmlns:c16="http://schemas.microsoft.com/office/drawing/2014/chart" uri="{C3380CC4-5D6E-409C-BE32-E72D297353CC}">
              <c16:uniqueId val="{0000000B-80C2-42B4-8405-F78B73533D5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2384</c:v>
                </c:pt>
                <c:pt idx="1">
                  <c:v>2879</c:v>
                </c:pt>
                <c:pt idx="2">
                  <c:v>2883</c:v>
                </c:pt>
              </c:numCache>
            </c:numRef>
          </c:val>
          <c:extLst>
            <c:ext xmlns:c16="http://schemas.microsoft.com/office/drawing/2014/chart" uri="{C3380CC4-5D6E-409C-BE32-E72D297353CC}">
              <c16:uniqueId val="{00000000-C9AD-4621-BFE0-65A8D997948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1207</c:v>
                </c:pt>
                <c:pt idx="1">
                  <c:v>1610</c:v>
                </c:pt>
                <c:pt idx="2">
                  <c:v>1719</c:v>
                </c:pt>
              </c:numCache>
            </c:numRef>
          </c:val>
          <c:extLst>
            <c:ext xmlns:c16="http://schemas.microsoft.com/office/drawing/2014/chart" uri="{C3380CC4-5D6E-409C-BE32-E72D297353CC}">
              <c16:uniqueId val="{00000001-C9AD-4621-BFE0-65A8D997948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2872</c:v>
                </c:pt>
                <c:pt idx="1">
                  <c:v>2851</c:v>
                </c:pt>
                <c:pt idx="2">
                  <c:v>2971</c:v>
                </c:pt>
              </c:numCache>
            </c:numRef>
          </c:val>
          <c:extLst>
            <c:ext xmlns:c16="http://schemas.microsoft.com/office/drawing/2014/chart" uri="{C3380CC4-5D6E-409C-BE32-E72D297353CC}">
              <c16:uniqueId val="{00000002-C9AD-4621-BFE0-65A8D997948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9.xml.rels><?xml version="1.0" encoding="UTF-8" standalone="yes"?>
<Relationships xmlns="http://schemas.openxmlformats.org/package/2006/relationships"><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oneCellAnchor>
    <xdr:from>
      <xdr:col>76</xdr:col>
      <xdr:colOff>92528</xdr:colOff>
      <xdr:row>101</xdr:row>
      <xdr:rowOff>146957</xdr:rowOff>
    </xdr:from>
    <xdr:ext cx="65" cy="172227"/>
    <xdr:sp textlink="">
      <xdr:nvSpPr>
        <xdr:cNvPr id="2" name="テキスト ボックス 1">
          <a:extLst>
            <a:ext uri="{FF2B5EF4-FFF2-40B4-BE49-F238E27FC236}">
              <a16:creationId xmlns:a16="http://schemas.microsoft.com/office/drawing/2014/main" id="{D40136C3-EEA1-4602-9633-8F4D64175834}"/>
            </a:ext>
          </a:extLst>
        </xdr:cNvPr>
        <xdr:cNvSpPr txBox="1"/>
      </xdr:nvSpPr>
      <xdr:spPr>
        <a:xfrm>
          <a:off x="14984185" y="2851512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11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92440CCE-69A0-49A0-B65D-6EF30CF6D318}"/>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BC51B736-ED77-48A9-8936-547C6F79B669}"/>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D29D60A9-0FB6-4E85-8D83-938105AE54CD}"/>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EE4E0BEB-73FD-4AB9-A862-B1F8416A1838}"/>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A169FAA9-141D-4926-952D-BCBD0126642C}"/>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100C92E4-650A-4B51-87E9-2B1CB54ED995}"/>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84CE796F-2653-42D3-BB1D-FD66C0B10551}"/>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398B3282-CBF6-459F-8E90-315CFD3EAA7F}"/>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4B1DE223-794A-488A-A1CC-CF9A17019BA5}"/>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8FB725E8-C267-43B7-9F87-FD57CCBD9B7E}"/>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38,487
37,971
148.82
28,123,852
26,673,393
1,395,211
13,104,317
31,538,742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29C6D27D-9D35-4432-AA2D-709A473272A2}"/>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4C6C84B6-F83F-4C67-BF9D-1A11819BB3F8}"/>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2D74F46C-B78D-4807-BAA0-21DC4844D354}"/>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32.3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4E97633-A353-491A-A445-138EB6CF010D}"/>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D3CD384A-5594-4528-9082-8B3A2C5B8C4F}"/>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ADA4BAD-8813-4142-BC39-28BC958FD65D}"/>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8BF9F44D-B46D-49F3-ACDB-F6A87336721D}"/>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E69ED867-D6BE-43F8-9063-C5517A5EDDEC}"/>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D2579B61-FB8B-42A0-9B1F-E4E5E76F12FF}"/>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FC49F062-C357-49CB-989C-8CFB1F81BBC7}"/>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903E0277-0098-42F6-A34F-82D778493F4A}"/>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FD1F0875-BD43-4838-81C7-A760BD523516}"/>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13D32C62-63DD-464D-BC09-9695DBDE6865}"/>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631E7B87-9EF7-4624-BCDD-D15491EB5BE7}"/>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BFE52965-BEEC-4334-A9EC-9D48DD81344B}"/>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BD4C34A2-E254-42BD-BB3B-EBEB5944D573}"/>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4F92A821-C0B6-425F-9795-0CE43B2AD8ED}"/>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A4EAFBE8-0D92-4982-9CEB-1108AD70C7F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textlink="">
      <xdr:nvSpPr>
        <xdr:cNvPr id="30" name="テキスト ボックス 29">
          <a:extLst>
            <a:ext uri="{FF2B5EF4-FFF2-40B4-BE49-F238E27FC236}">
              <a16:creationId xmlns:a16="http://schemas.microsoft.com/office/drawing/2014/main" id="{D2093012-75F9-4EC3-B418-56E5FF5AC40E}"/>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textlink="">
      <xdr:nvSpPr>
        <xdr:cNvPr id="31" name="テキスト ボックス 30">
          <a:extLst>
            <a:ext uri="{FF2B5EF4-FFF2-40B4-BE49-F238E27FC236}">
              <a16:creationId xmlns:a16="http://schemas.microsoft.com/office/drawing/2014/main" id="{7158FF92-01DE-4736-9625-991AD76BD75A}"/>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textlink="">
      <xdr:nvSpPr>
        <xdr:cNvPr id="32" name="テキスト ボックス 31">
          <a:extLst>
            <a:ext uri="{FF2B5EF4-FFF2-40B4-BE49-F238E27FC236}">
              <a16:creationId xmlns:a16="http://schemas.microsoft.com/office/drawing/2014/main" id="{894B72FB-3F9B-400B-A784-48331D3C309A}"/>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textlink="">
      <xdr:nvSpPr>
        <xdr:cNvPr id="33" name="テキスト ボックス 32">
          <a:extLst>
            <a:ext uri="{FF2B5EF4-FFF2-40B4-BE49-F238E27FC236}">
              <a16:creationId xmlns:a16="http://schemas.microsoft.com/office/drawing/2014/main" id="{8BD06DB8-8BB5-4CA5-A670-1CDEDF8FA219}"/>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textlink="">
      <xdr:nvSpPr>
        <xdr:cNvPr id="34" name="テキスト ボックス 33">
          <a:extLst>
            <a:ext uri="{FF2B5EF4-FFF2-40B4-BE49-F238E27FC236}">
              <a16:creationId xmlns:a16="http://schemas.microsoft.com/office/drawing/2014/main" id="{9C920577-90C0-439E-98BA-263A6967B2DA}"/>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textlink="">
      <xdr:nvSpPr>
        <xdr:cNvPr id="35" name="テキスト ボックス 34">
          <a:extLst>
            <a:ext uri="{FF2B5EF4-FFF2-40B4-BE49-F238E27FC236}">
              <a16:creationId xmlns:a16="http://schemas.microsoft.com/office/drawing/2014/main" id="{22FA1996-E3F9-4E30-855C-1BDD4CEAE2D8}"/>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98D626A0-B3D2-4B54-B908-EF36A445CE3A}"/>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31B11EA3-204C-4969-9279-58A51AA4F96B}"/>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E00D0DF5-F6B2-4F85-BB87-0C38B0EFD2DF}"/>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62272B47-CBEF-4301-98C1-BC92776C15B1}"/>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4F6020E8-7234-4556-9B60-7C02B1675819}"/>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47B80B73-5B59-4DA1-BCE7-CF026D4E4D8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B9B0B96C-2B66-478B-BC01-283414F74906}"/>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9B8D9979-4A77-447F-B7C4-04331F11F80D}"/>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FFA74586-AE32-47CF-825F-B603E7DC9A36}"/>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CE6D6666-C3AF-4674-BA1B-437FCDEF527B}"/>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DC54D977-8B60-48A0-9347-0F2C3839A066}"/>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F79C09F8-0D77-4B2B-B5DA-5464934A89BF}"/>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E37B4E36-EE9E-4623-9A75-34A44BB10E22}"/>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前年度と同ポイントであり，類似団体平均値より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事業の精査，公共施設の統廃合，職員の適正配置などを実施することにより歳出の抑制に努めるとともに，徴税業務の強化により歳入確保に努める。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CD288946-81A8-481A-8949-A516DBCE0825}"/>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57AB6541-7F11-4B95-8A7F-E9CBDF4B3DB9}"/>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34B7A4E9-F4F4-4005-9812-802812B9457F}"/>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textlink="">
      <xdr:nvSpPr>
        <xdr:cNvPr id="52" name="テキスト ボックス 51">
          <a:extLst>
            <a:ext uri="{FF2B5EF4-FFF2-40B4-BE49-F238E27FC236}">
              <a16:creationId xmlns:a16="http://schemas.microsoft.com/office/drawing/2014/main" id="{39981EC3-3CF1-49D7-AD2F-A2193797DB37}"/>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2E003146-C8C5-4A63-8252-4A50E1382CA9}"/>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textlink="">
      <xdr:nvSpPr>
        <xdr:cNvPr id="54" name="テキスト ボックス 53">
          <a:extLst>
            <a:ext uri="{FF2B5EF4-FFF2-40B4-BE49-F238E27FC236}">
              <a16:creationId xmlns:a16="http://schemas.microsoft.com/office/drawing/2014/main" id="{921570DC-2D6D-4CAD-9F16-D2C2E25485D2}"/>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D8D8A2D4-C282-4E79-BAB4-EDBE26B0FE68}"/>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textlink="">
      <xdr:nvSpPr>
        <xdr:cNvPr id="56" name="テキスト ボックス 55">
          <a:extLst>
            <a:ext uri="{FF2B5EF4-FFF2-40B4-BE49-F238E27FC236}">
              <a16:creationId xmlns:a16="http://schemas.microsoft.com/office/drawing/2014/main" id="{A755DE8C-BF29-4921-A80B-81AD56E6A85A}"/>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C696180-0692-44B1-8CC5-50C7A28FD25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textlink="">
      <xdr:nvSpPr>
        <xdr:cNvPr id="58" name="テキスト ボックス 57">
          <a:extLst>
            <a:ext uri="{FF2B5EF4-FFF2-40B4-BE49-F238E27FC236}">
              <a16:creationId xmlns:a16="http://schemas.microsoft.com/office/drawing/2014/main" id="{611DC4CF-7EF7-4871-9726-BD66680ADAB2}"/>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2F157ABE-C26C-4278-B597-7323F110AD6C}"/>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0" name="テキスト ボックス 59">
          <a:extLst>
            <a:ext uri="{FF2B5EF4-FFF2-40B4-BE49-F238E27FC236}">
              <a16:creationId xmlns:a16="http://schemas.microsoft.com/office/drawing/2014/main" id="{E84D6A3B-5B7A-453B-9CD1-BFBFB5967E9D}"/>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1" name="財政力グラフ枠">
          <a:extLst>
            <a:ext uri="{FF2B5EF4-FFF2-40B4-BE49-F238E27FC236}">
              <a16:creationId xmlns:a16="http://schemas.microsoft.com/office/drawing/2014/main" id="{A5D88598-5B1F-4F6D-8770-89F14BB87E24}"/>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165100</xdr:rowOff>
    </xdr:to>
    <xdr:cxnSp macro="">
      <xdr:nvCxnSpPr>
        <xdr:cNvPr id="62" name="直線コネクタ 61">
          <a:extLst>
            <a:ext uri="{FF2B5EF4-FFF2-40B4-BE49-F238E27FC236}">
              <a16:creationId xmlns:a16="http://schemas.microsoft.com/office/drawing/2014/main" id="{E0630E12-2259-4CAB-84F8-0D6F0800C011}"/>
            </a:ext>
          </a:extLst>
        </xdr:cNvPr>
        <xdr:cNvCxnSpPr/>
      </xdr:nvCxnSpPr>
      <xdr:spPr>
        <a:xfrm flipV="1">
          <a:off x="4953000" y="6357620"/>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textlink="">
      <xdr:nvSpPr>
        <xdr:cNvPr id="63" name="財政力最小値テキスト">
          <a:extLst>
            <a:ext uri="{FF2B5EF4-FFF2-40B4-BE49-F238E27FC236}">
              <a16:creationId xmlns:a16="http://schemas.microsoft.com/office/drawing/2014/main" id="{C8BEF8EF-2238-4C39-BCCB-DAC6470E4BEB}"/>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4" name="直線コネクタ 63">
          <a:extLst>
            <a:ext uri="{FF2B5EF4-FFF2-40B4-BE49-F238E27FC236}">
              <a16:creationId xmlns:a16="http://schemas.microsoft.com/office/drawing/2014/main" id="{5A7614FB-D2D6-49B3-B4E3-9D579607C892}"/>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100347</xdr:rowOff>
    </xdr:from>
    <xdr:ext cx="762000" cy="259045"/>
    <xdr:sp textlink="">
      <xdr:nvSpPr>
        <xdr:cNvPr id="65" name="財政力最大値テキスト">
          <a:extLst>
            <a:ext uri="{FF2B5EF4-FFF2-40B4-BE49-F238E27FC236}">
              <a16:creationId xmlns:a16="http://schemas.microsoft.com/office/drawing/2014/main" id="{B37CE27B-9151-4094-9AF0-89856502D201}"/>
            </a:ext>
          </a:extLst>
        </xdr:cNvPr>
        <xdr:cNvSpPr txBox="1"/>
      </xdr:nvSpPr>
      <xdr:spPr>
        <a:xfrm>
          <a:off x="5041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a:extLst>
            <a:ext uri="{FF2B5EF4-FFF2-40B4-BE49-F238E27FC236}">
              <a16:creationId xmlns:a16="http://schemas.microsoft.com/office/drawing/2014/main" id="{3CC1E7A0-B633-48AC-B195-11BD0778E7D7}"/>
            </a:ext>
          </a:extLst>
        </xdr:cNvPr>
        <xdr:cNvCxnSpPr/>
      </xdr:nvCxnSpPr>
      <xdr:spPr>
        <a:xfrm>
          <a:off x="4864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121920</xdr:rowOff>
    </xdr:from>
    <xdr:to>
      <xdr:col>23</xdr:col>
      <xdr:colOff>133350</xdr:colOff>
      <xdr:row>42</xdr:row>
      <xdr:rowOff>121920</xdr:rowOff>
    </xdr:to>
    <xdr:cxnSp macro="">
      <xdr:nvCxnSpPr>
        <xdr:cNvPr id="67" name="直線コネクタ 66">
          <a:extLst>
            <a:ext uri="{FF2B5EF4-FFF2-40B4-BE49-F238E27FC236}">
              <a16:creationId xmlns:a16="http://schemas.microsoft.com/office/drawing/2014/main" id="{C3614328-4A7D-468E-B5A3-891764FD9BBC}"/>
            </a:ext>
          </a:extLst>
        </xdr:cNvPr>
        <xdr:cNvCxnSpPr/>
      </xdr:nvCxnSpPr>
      <xdr:spPr>
        <a:xfrm>
          <a:off x="4114800" y="73228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textlink="">
      <xdr:nvSpPr>
        <xdr:cNvPr id="68" name="財政力平均値テキスト">
          <a:extLst>
            <a:ext uri="{FF2B5EF4-FFF2-40B4-BE49-F238E27FC236}">
              <a16:creationId xmlns:a16="http://schemas.microsoft.com/office/drawing/2014/main" id="{A0A00EF4-0E6E-408A-B318-C42FFDF7E03B}"/>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textlink="">
      <xdr:nvSpPr>
        <xdr:cNvPr id="69" name="フローチャート: 判断 68">
          <a:extLst>
            <a:ext uri="{FF2B5EF4-FFF2-40B4-BE49-F238E27FC236}">
              <a16:creationId xmlns:a16="http://schemas.microsoft.com/office/drawing/2014/main" id="{EF319D79-4829-4C7E-826E-8409B6CB76AE}"/>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49530</xdr:rowOff>
    </xdr:from>
    <xdr:to>
      <xdr:col>19</xdr:col>
      <xdr:colOff>133350</xdr:colOff>
      <xdr:row>42</xdr:row>
      <xdr:rowOff>121920</xdr:rowOff>
    </xdr:to>
    <xdr:cxnSp macro="">
      <xdr:nvCxnSpPr>
        <xdr:cNvPr id="70" name="直線コネクタ 69">
          <a:extLst>
            <a:ext uri="{FF2B5EF4-FFF2-40B4-BE49-F238E27FC236}">
              <a16:creationId xmlns:a16="http://schemas.microsoft.com/office/drawing/2014/main" id="{751BD387-3628-4E94-B469-03DCAA3E7EAE}"/>
            </a:ext>
          </a:extLst>
        </xdr:cNvPr>
        <xdr:cNvCxnSpPr/>
      </xdr:nvCxnSpPr>
      <xdr:spPr>
        <a:xfrm>
          <a:off x="3225800" y="725043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22860</xdr:rowOff>
    </xdr:from>
    <xdr:to>
      <xdr:col>19</xdr:col>
      <xdr:colOff>184150</xdr:colOff>
      <xdr:row>42</xdr:row>
      <xdr:rowOff>124460</xdr:rowOff>
    </xdr:to>
    <xdr:sp textlink="">
      <xdr:nvSpPr>
        <xdr:cNvPr id="71" name="フローチャート: 判断 70">
          <a:extLst>
            <a:ext uri="{FF2B5EF4-FFF2-40B4-BE49-F238E27FC236}">
              <a16:creationId xmlns:a16="http://schemas.microsoft.com/office/drawing/2014/main" id="{0017B09C-17A0-4571-BB60-CB51D89BE4F7}"/>
            </a:ext>
          </a:extLst>
        </xdr:cNvPr>
        <xdr:cNvSpPr/>
      </xdr:nvSpPr>
      <xdr:spPr>
        <a:xfrm>
          <a:off x="4064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134637</xdr:rowOff>
    </xdr:from>
    <xdr:ext cx="736600" cy="259045"/>
    <xdr:sp textlink="">
      <xdr:nvSpPr>
        <xdr:cNvPr id="72" name="テキスト ボックス 71">
          <a:extLst>
            <a:ext uri="{FF2B5EF4-FFF2-40B4-BE49-F238E27FC236}">
              <a16:creationId xmlns:a16="http://schemas.microsoft.com/office/drawing/2014/main" id="{597DA306-D141-42EB-81D9-DFEF5C7FBAF5}"/>
            </a:ext>
          </a:extLst>
        </xdr:cNvPr>
        <xdr:cNvSpPr txBox="1"/>
      </xdr:nvSpPr>
      <xdr:spPr>
        <a:xfrm>
          <a:off x="3733800" y="6992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49530</xdr:rowOff>
    </xdr:from>
    <xdr:to>
      <xdr:col>15</xdr:col>
      <xdr:colOff>82550</xdr:colOff>
      <xdr:row>42</xdr:row>
      <xdr:rowOff>73660</xdr:rowOff>
    </xdr:to>
    <xdr:cxnSp macro="">
      <xdr:nvCxnSpPr>
        <xdr:cNvPr id="73" name="直線コネクタ 72">
          <a:extLst>
            <a:ext uri="{FF2B5EF4-FFF2-40B4-BE49-F238E27FC236}">
              <a16:creationId xmlns:a16="http://schemas.microsoft.com/office/drawing/2014/main" id="{84B15DF9-DD02-43D1-9A8B-19A81A04224F}"/>
            </a:ext>
          </a:extLst>
        </xdr:cNvPr>
        <xdr:cNvCxnSpPr/>
      </xdr:nvCxnSpPr>
      <xdr:spPr>
        <a:xfrm flipV="1">
          <a:off x="2336800" y="72504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146050</xdr:rowOff>
    </xdr:from>
    <xdr:to>
      <xdr:col>15</xdr:col>
      <xdr:colOff>133350</xdr:colOff>
      <xdr:row>42</xdr:row>
      <xdr:rowOff>76200</xdr:rowOff>
    </xdr:to>
    <xdr:sp textlink="">
      <xdr:nvSpPr>
        <xdr:cNvPr id="74" name="フローチャート: 判断 73">
          <a:extLst>
            <a:ext uri="{FF2B5EF4-FFF2-40B4-BE49-F238E27FC236}">
              <a16:creationId xmlns:a16="http://schemas.microsoft.com/office/drawing/2014/main" id="{18E00704-66A0-4488-8EA6-AE9221E83F82}"/>
            </a:ext>
          </a:extLst>
        </xdr:cNvPr>
        <xdr:cNvSpPr/>
      </xdr:nvSpPr>
      <xdr:spPr>
        <a:xfrm>
          <a:off x="3175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86377</xdr:rowOff>
    </xdr:from>
    <xdr:ext cx="762000" cy="259045"/>
    <xdr:sp textlink="">
      <xdr:nvSpPr>
        <xdr:cNvPr id="75" name="テキスト ボックス 74">
          <a:extLst>
            <a:ext uri="{FF2B5EF4-FFF2-40B4-BE49-F238E27FC236}">
              <a16:creationId xmlns:a16="http://schemas.microsoft.com/office/drawing/2014/main" id="{21260634-33D6-457F-A0B6-4314714C2E87}"/>
            </a:ext>
          </a:extLst>
        </xdr:cNvPr>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73660</xdr:rowOff>
    </xdr:from>
    <xdr:to>
      <xdr:col>11</xdr:col>
      <xdr:colOff>31750</xdr:colOff>
      <xdr:row>42</xdr:row>
      <xdr:rowOff>73660</xdr:rowOff>
    </xdr:to>
    <xdr:cxnSp macro="">
      <xdr:nvCxnSpPr>
        <xdr:cNvPr id="76" name="直線コネクタ 75">
          <a:extLst>
            <a:ext uri="{FF2B5EF4-FFF2-40B4-BE49-F238E27FC236}">
              <a16:creationId xmlns:a16="http://schemas.microsoft.com/office/drawing/2014/main" id="{F8C1200A-24BC-4E3D-B85B-2BF0DC5C85BA}"/>
            </a:ext>
          </a:extLst>
        </xdr:cNvPr>
        <xdr:cNvCxnSpPr/>
      </xdr:nvCxnSpPr>
      <xdr:spPr>
        <a:xfrm>
          <a:off x="1447800" y="7274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textlink="">
      <xdr:nvSpPr>
        <xdr:cNvPr id="77" name="フローチャート: 判断 76">
          <a:extLst>
            <a:ext uri="{FF2B5EF4-FFF2-40B4-BE49-F238E27FC236}">
              <a16:creationId xmlns:a16="http://schemas.microsoft.com/office/drawing/2014/main" id="{40B5F0F4-16F4-483A-9618-928BBA0FDFE9}"/>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textlink="">
      <xdr:nvSpPr>
        <xdr:cNvPr id="78" name="テキスト ボックス 77">
          <a:extLst>
            <a:ext uri="{FF2B5EF4-FFF2-40B4-BE49-F238E27FC236}">
              <a16:creationId xmlns:a16="http://schemas.microsoft.com/office/drawing/2014/main" id="{9C8B7F05-881B-4F2F-914A-8A4106F94F84}"/>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170180</xdr:rowOff>
    </xdr:from>
    <xdr:to>
      <xdr:col>7</xdr:col>
      <xdr:colOff>31750</xdr:colOff>
      <xdr:row>42</xdr:row>
      <xdr:rowOff>100330</xdr:rowOff>
    </xdr:to>
    <xdr:sp textlink="">
      <xdr:nvSpPr>
        <xdr:cNvPr id="79" name="フローチャート: 判断 78">
          <a:extLst>
            <a:ext uri="{FF2B5EF4-FFF2-40B4-BE49-F238E27FC236}">
              <a16:creationId xmlns:a16="http://schemas.microsoft.com/office/drawing/2014/main" id="{47A28884-67AC-4F26-B074-C04D13446A1B}"/>
            </a:ext>
          </a:extLst>
        </xdr:cNvPr>
        <xdr:cNvSpPr/>
      </xdr:nvSpPr>
      <xdr:spPr>
        <a:xfrm>
          <a:off x="1397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110507</xdr:rowOff>
    </xdr:from>
    <xdr:ext cx="762000" cy="259045"/>
    <xdr:sp textlink="">
      <xdr:nvSpPr>
        <xdr:cNvPr id="80" name="テキスト ボックス 79">
          <a:extLst>
            <a:ext uri="{FF2B5EF4-FFF2-40B4-BE49-F238E27FC236}">
              <a16:creationId xmlns:a16="http://schemas.microsoft.com/office/drawing/2014/main" id="{71CAFA28-621F-4752-9786-A5C482395D05}"/>
            </a:ext>
          </a:extLst>
        </xdr:cNvPr>
        <xdr:cNvSpPr txBox="1"/>
      </xdr:nvSpPr>
      <xdr:spPr>
        <a:xfrm>
          <a:off x="1066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1" name="テキスト ボックス 80">
          <a:extLst>
            <a:ext uri="{FF2B5EF4-FFF2-40B4-BE49-F238E27FC236}">
              <a16:creationId xmlns:a16="http://schemas.microsoft.com/office/drawing/2014/main" id="{3AB00912-0F0F-419F-AB6B-D60B6545297A}"/>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2" name="テキスト ボックス 81">
          <a:extLst>
            <a:ext uri="{FF2B5EF4-FFF2-40B4-BE49-F238E27FC236}">
              <a16:creationId xmlns:a16="http://schemas.microsoft.com/office/drawing/2014/main" id="{A94E0FEE-1C06-4470-A525-7E62D70DB1EB}"/>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3" name="テキスト ボックス 82">
          <a:extLst>
            <a:ext uri="{FF2B5EF4-FFF2-40B4-BE49-F238E27FC236}">
              <a16:creationId xmlns:a16="http://schemas.microsoft.com/office/drawing/2014/main" id="{61617706-7138-485E-973B-F4890320AE2F}"/>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4" name="テキスト ボックス 83">
          <a:extLst>
            <a:ext uri="{FF2B5EF4-FFF2-40B4-BE49-F238E27FC236}">
              <a16:creationId xmlns:a16="http://schemas.microsoft.com/office/drawing/2014/main" id="{8016A29B-99F9-4FB3-AAE1-9BFA108D813B}"/>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5" name="テキスト ボックス 84">
          <a:extLst>
            <a:ext uri="{FF2B5EF4-FFF2-40B4-BE49-F238E27FC236}">
              <a16:creationId xmlns:a16="http://schemas.microsoft.com/office/drawing/2014/main" id="{DE8DABBC-9ABE-4D50-8B5C-6389A62A6F03}"/>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71120</xdr:rowOff>
    </xdr:from>
    <xdr:to>
      <xdr:col>23</xdr:col>
      <xdr:colOff>184150</xdr:colOff>
      <xdr:row>43</xdr:row>
      <xdr:rowOff>1270</xdr:rowOff>
    </xdr:to>
    <xdr:sp textlink="">
      <xdr:nvSpPr>
        <xdr:cNvPr id="86" name="楕円 85">
          <a:extLst>
            <a:ext uri="{FF2B5EF4-FFF2-40B4-BE49-F238E27FC236}">
              <a16:creationId xmlns:a16="http://schemas.microsoft.com/office/drawing/2014/main" id="{A45FE6D9-760A-451B-94AE-CB5B738B56CA}"/>
            </a:ext>
          </a:extLst>
        </xdr:cNvPr>
        <xdr:cNvSpPr/>
      </xdr:nvSpPr>
      <xdr:spPr>
        <a:xfrm>
          <a:off x="49022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43197</xdr:rowOff>
    </xdr:from>
    <xdr:ext cx="762000" cy="259045"/>
    <xdr:sp textlink="">
      <xdr:nvSpPr>
        <xdr:cNvPr id="87" name="財政力該当値テキスト">
          <a:extLst>
            <a:ext uri="{FF2B5EF4-FFF2-40B4-BE49-F238E27FC236}">
              <a16:creationId xmlns:a16="http://schemas.microsoft.com/office/drawing/2014/main" id="{C7829BEC-074B-495C-96C8-E4DFC30A1C73}"/>
            </a:ext>
          </a:extLst>
        </xdr:cNvPr>
        <xdr:cNvSpPr txBox="1"/>
      </xdr:nvSpPr>
      <xdr:spPr>
        <a:xfrm>
          <a:off x="5041900" y="724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71120</xdr:rowOff>
    </xdr:from>
    <xdr:to>
      <xdr:col>19</xdr:col>
      <xdr:colOff>184150</xdr:colOff>
      <xdr:row>43</xdr:row>
      <xdr:rowOff>1270</xdr:rowOff>
    </xdr:to>
    <xdr:sp textlink="">
      <xdr:nvSpPr>
        <xdr:cNvPr id="88" name="楕円 87">
          <a:extLst>
            <a:ext uri="{FF2B5EF4-FFF2-40B4-BE49-F238E27FC236}">
              <a16:creationId xmlns:a16="http://schemas.microsoft.com/office/drawing/2014/main" id="{F103C884-4366-4955-8519-4539C968A7DD}"/>
            </a:ext>
          </a:extLst>
        </xdr:cNvPr>
        <xdr:cNvSpPr/>
      </xdr:nvSpPr>
      <xdr:spPr>
        <a:xfrm>
          <a:off x="4064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157497</xdr:rowOff>
    </xdr:from>
    <xdr:ext cx="736600" cy="259045"/>
    <xdr:sp textlink="">
      <xdr:nvSpPr>
        <xdr:cNvPr id="89" name="テキスト ボックス 88">
          <a:extLst>
            <a:ext uri="{FF2B5EF4-FFF2-40B4-BE49-F238E27FC236}">
              <a16:creationId xmlns:a16="http://schemas.microsoft.com/office/drawing/2014/main" id="{25EDD0DC-5FF4-4603-A79A-9568096C7AE4}"/>
            </a:ext>
          </a:extLst>
        </xdr:cNvPr>
        <xdr:cNvSpPr txBox="1"/>
      </xdr:nvSpPr>
      <xdr:spPr>
        <a:xfrm>
          <a:off x="3733800" y="735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170180</xdr:rowOff>
    </xdr:from>
    <xdr:to>
      <xdr:col>15</xdr:col>
      <xdr:colOff>133350</xdr:colOff>
      <xdr:row>42</xdr:row>
      <xdr:rowOff>100330</xdr:rowOff>
    </xdr:to>
    <xdr:sp textlink="">
      <xdr:nvSpPr>
        <xdr:cNvPr id="90" name="楕円 89">
          <a:extLst>
            <a:ext uri="{FF2B5EF4-FFF2-40B4-BE49-F238E27FC236}">
              <a16:creationId xmlns:a16="http://schemas.microsoft.com/office/drawing/2014/main" id="{CA365782-0F3A-48BD-AEA8-40541D1A77CF}"/>
            </a:ext>
          </a:extLst>
        </xdr:cNvPr>
        <xdr:cNvSpPr/>
      </xdr:nvSpPr>
      <xdr:spPr>
        <a:xfrm>
          <a:off x="3175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85107</xdr:rowOff>
    </xdr:from>
    <xdr:ext cx="762000" cy="259045"/>
    <xdr:sp textlink="">
      <xdr:nvSpPr>
        <xdr:cNvPr id="91" name="テキスト ボックス 90">
          <a:extLst>
            <a:ext uri="{FF2B5EF4-FFF2-40B4-BE49-F238E27FC236}">
              <a16:creationId xmlns:a16="http://schemas.microsoft.com/office/drawing/2014/main" id="{1883E1AB-9AC0-460A-B8EC-5107AD475506}"/>
            </a:ext>
          </a:extLst>
        </xdr:cNvPr>
        <xdr:cNvSpPr txBox="1"/>
      </xdr:nvSpPr>
      <xdr:spPr>
        <a:xfrm>
          <a:off x="2844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22860</xdr:rowOff>
    </xdr:from>
    <xdr:to>
      <xdr:col>11</xdr:col>
      <xdr:colOff>82550</xdr:colOff>
      <xdr:row>42</xdr:row>
      <xdr:rowOff>124460</xdr:rowOff>
    </xdr:to>
    <xdr:sp textlink="">
      <xdr:nvSpPr>
        <xdr:cNvPr id="92" name="楕円 91">
          <a:extLst>
            <a:ext uri="{FF2B5EF4-FFF2-40B4-BE49-F238E27FC236}">
              <a16:creationId xmlns:a16="http://schemas.microsoft.com/office/drawing/2014/main" id="{B7E01F30-FA53-4F07-ADEB-438377F6511D}"/>
            </a:ext>
          </a:extLst>
        </xdr:cNvPr>
        <xdr:cNvSpPr/>
      </xdr:nvSpPr>
      <xdr:spPr>
        <a:xfrm>
          <a:off x="2286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textlink="">
      <xdr:nvSpPr>
        <xdr:cNvPr id="93" name="テキスト ボックス 92">
          <a:extLst>
            <a:ext uri="{FF2B5EF4-FFF2-40B4-BE49-F238E27FC236}">
              <a16:creationId xmlns:a16="http://schemas.microsoft.com/office/drawing/2014/main" id="{DE0B6849-4C79-458C-8C4B-AE3B5AB14165}"/>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22860</xdr:rowOff>
    </xdr:from>
    <xdr:to>
      <xdr:col>7</xdr:col>
      <xdr:colOff>31750</xdr:colOff>
      <xdr:row>42</xdr:row>
      <xdr:rowOff>124460</xdr:rowOff>
    </xdr:to>
    <xdr:sp textlink="">
      <xdr:nvSpPr>
        <xdr:cNvPr id="94" name="楕円 93">
          <a:extLst>
            <a:ext uri="{FF2B5EF4-FFF2-40B4-BE49-F238E27FC236}">
              <a16:creationId xmlns:a16="http://schemas.microsoft.com/office/drawing/2014/main" id="{4F42B81B-5F50-4548-B31E-6C57C61DBEDC}"/>
            </a:ext>
          </a:extLst>
        </xdr:cNvPr>
        <xdr:cNvSpPr/>
      </xdr:nvSpPr>
      <xdr:spPr>
        <a:xfrm>
          <a:off x="1397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109237</xdr:rowOff>
    </xdr:from>
    <xdr:ext cx="762000" cy="259045"/>
    <xdr:sp textlink="">
      <xdr:nvSpPr>
        <xdr:cNvPr id="95" name="テキスト ボックス 94">
          <a:extLst>
            <a:ext uri="{FF2B5EF4-FFF2-40B4-BE49-F238E27FC236}">
              <a16:creationId xmlns:a16="http://schemas.microsoft.com/office/drawing/2014/main" id="{AD28B440-D435-4737-9901-B922CBF4E1DA}"/>
            </a:ext>
          </a:extLst>
        </xdr:cNvPr>
        <xdr:cNvSpPr txBox="1"/>
      </xdr:nvSpPr>
      <xdr:spPr>
        <a:xfrm>
          <a:off x="1066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6" name="正方形/長方形 95">
          <a:extLst>
            <a:ext uri="{FF2B5EF4-FFF2-40B4-BE49-F238E27FC236}">
              <a16:creationId xmlns:a16="http://schemas.microsoft.com/office/drawing/2014/main" id="{0CAD18B5-FBE2-477C-8E7A-65532A2D5994}"/>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97" name="テキスト ボックス 96">
          <a:extLst>
            <a:ext uri="{FF2B5EF4-FFF2-40B4-BE49-F238E27FC236}">
              <a16:creationId xmlns:a16="http://schemas.microsoft.com/office/drawing/2014/main" id="{EDE3D94D-937D-4FAC-9EA5-DB26D0AE5686}"/>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98" name="テキスト ボックス 97">
          <a:extLst>
            <a:ext uri="{FF2B5EF4-FFF2-40B4-BE49-F238E27FC236}">
              <a16:creationId xmlns:a16="http://schemas.microsoft.com/office/drawing/2014/main" id="{5A5E5B65-26B8-4C3A-91E9-2CA396603F29}"/>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99" name="正方形/長方形 98">
          <a:extLst>
            <a:ext uri="{FF2B5EF4-FFF2-40B4-BE49-F238E27FC236}">
              <a16:creationId xmlns:a16="http://schemas.microsoft.com/office/drawing/2014/main" id="{5AF3FD4C-3969-422F-9AD6-33CEC41274CA}"/>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0" name="正方形/長方形 99">
          <a:extLst>
            <a:ext uri="{FF2B5EF4-FFF2-40B4-BE49-F238E27FC236}">
              <a16:creationId xmlns:a16="http://schemas.microsoft.com/office/drawing/2014/main" id="{5A432200-0879-4BFC-8D75-095DC6440968}"/>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1" name="正方形/長方形 100">
          <a:extLst>
            <a:ext uri="{FF2B5EF4-FFF2-40B4-BE49-F238E27FC236}">
              <a16:creationId xmlns:a16="http://schemas.microsoft.com/office/drawing/2014/main" id="{C56FC669-A3DC-4F6B-8F9B-44862B59F4A8}"/>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2" name="正方形/長方形 101">
          <a:extLst>
            <a:ext uri="{FF2B5EF4-FFF2-40B4-BE49-F238E27FC236}">
              <a16:creationId xmlns:a16="http://schemas.microsoft.com/office/drawing/2014/main" id="{0D647CC9-A51C-4E85-9C6A-6EF9ACA12A05}"/>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3" name="正方形/長方形 102">
          <a:extLst>
            <a:ext uri="{FF2B5EF4-FFF2-40B4-BE49-F238E27FC236}">
              <a16:creationId xmlns:a16="http://schemas.microsoft.com/office/drawing/2014/main" id="{D64A2F13-DB76-46CB-B643-B46A4E471C97}"/>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4" name="正方形/長方形 103">
          <a:extLst>
            <a:ext uri="{FF2B5EF4-FFF2-40B4-BE49-F238E27FC236}">
              <a16:creationId xmlns:a16="http://schemas.microsoft.com/office/drawing/2014/main" id="{BA0C410A-F8D6-4E62-A7E2-1140C952C47D}"/>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5" name="正方形/長方形 104">
          <a:extLst>
            <a:ext uri="{FF2B5EF4-FFF2-40B4-BE49-F238E27FC236}">
              <a16:creationId xmlns:a16="http://schemas.microsoft.com/office/drawing/2014/main" id="{21E4D18E-1121-4861-B3A5-C259F78DA3DD}"/>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6" name="正方形/長方形 105">
          <a:extLst>
            <a:ext uri="{FF2B5EF4-FFF2-40B4-BE49-F238E27FC236}">
              <a16:creationId xmlns:a16="http://schemas.microsoft.com/office/drawing/2014/main" id="{8452A48F-844A-4BA1-A2C9-F30113830296}"/>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7" name="正方形/長方形 106">
          <a:extLst>
            <a:ext uri="{FF2B5EF4-FFF2-40B4-BE49-F238E27FC236}">
              <a16:creationId xmlns:a16="http://schemas.microsoft.com/office/drawing/2014/main" id="{59512A45-108A-4D48-B6F6-89A774909EEE}"/>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08" name="テキスト ボックス 107">
          <a:extLst>
            <a:ext uri="{FF2B5EF4-FFF2-40B4-BE49-F238E27FC236}">
              <a16:creationId xmlns:a16="http://schemas.microsoft.com/office/drawing/2014/main" id="{5E06299C-6799-4005-BF42-9E7F5A961448}"/>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前年度は普通交付税の増を主な要因とする一時的な経常収支比率の減少があったため，今年度は前年度と比較し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ポイントの増加となった。また，類似団体平均値を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経常経費の主なものは，指宿広域市町村圏組合が建設した新ごみ処理施設の公債費に係る負担金，社会保障の充実に伴う扶助費である。公共施設の統廃合や職員の適正配置を進めるとともに事業を精査し，経常経費の削減に努め，財政の健全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textlink="">
      <xdr:nvSpPr>
        <xdr:cNvPr id="109" name="テキスト ボックス 108">
          <a:extLst>
            <a:ext uri="{FF2B5EF4-FFF2-40B4-BE49-F238E27FC236}">
              <a16:creationId xmlns:a16="http://schemas.microsoft.com/office/drawing/2014/main" id="{783CB940-C1DD-40BF-B13B-582F1B1CAF45}"/>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1B786EFC-7E75-46C6-95E2-88E031940357}"/>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1" name="テキスト ボックス 110">
          <a:extLst>
            <a:ext uri="{FF2B5EF4-FFF2-40B4-BE49-F238E27FC236}">
              <a16:creationId xmlns:a16="http://schemas.microsoft.com/office/drawing/2014/main" id="{6CAFDAD0-7622-4E44-A11D-AEC38081D6D5}"/>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7B74687-DBFE-4F8A-888B-6E5B52A2C638}"/>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textlink="">
      <xdr:nvSpPr>
        <xdr:cNvPr id="113" name="テキスト ボックス 112">
          <a:extLst>
            <a:ext uri="{FF2B5EF4-FFF2-40B4-BE49-F238E27FC236}">
              <a16:creationId xmlns:a16="http://schemas.microsoft.com/office/drawing/2014/main" id="{C22AC7FB-1312-4A61-81CF-F8BE875ECEB6}"/>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81D15248-D42E-4C63-A9E2-06D142C79233}"/>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textlink="">
      <xdr:nvSpPr>
        <xdr:cNvPr id="115" name="テキスト ボックス 114">
          <a:extLst>
            <a:ext uri="{FF2B5EF4-FFF2-40B4-BE49-F238E27FC236}">
              <a16:creationId xmlns:a16="http://schemas.microsoft.com/office/drawing/2014/main" id="{0DC2B9A6-8336-41BE-97E1-F680976C70BE}"/>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EB247F45-D4BA-4B81-A8D3-0354DECE4B18}"/>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textlink="">
      <xdr:nvSpPr>
        <xdr:cNvPr id="117" name="テキスト ボックス 116">
          <a:extLst>
            <a:ext uri="{FF2B5EF4-FFF2-40B4-BE49-F238E27FC236}">
              <a16:creationId xmlns:a16="http://schemas.microsoft.com/office/drawing/2014/main" id="{27BA4F88-F133-4C26-A66C-183B701977DA}"/>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4A26E3B7-D4BA-481D-94CC-24C69BA83B32}"/>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textlink="">
      <xdr:nvSpPr>
        <xdr:cNvPr id="119" name="テキスト ボックス 118">
          <a:extLst>
            <a:ext uri="{FF2B5EF4-FFF2-40B4-BE49-F238E27FC236}">
              <a16:creationId xmlns:a16="http://schemas.microsoft.com/office/drawing/2014/main" id="{DDE0A770-B5FB-448E-B319-DC62A77586C7}"/>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879E67F3-670C-428C-BF39-C0DC3C510154}"/>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textlink="">
      <xdr:nvSpPr>
        <xdr:cNvPr id="121" name="テキスト ボックス 120">
          <a:extLst>
            <a:ext uri="{FF2B5EF4-FFF2-40B4-BE49-F238E27FC236}">
              <a16:creationId xmlns:a16="http://schemas.microsoft.com/office/drawing/2014/main" id="{FFBDAF31-30F7-423E-AF5F-2DA728708FDC}"/>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E1373E3C-CE4E-4092-B04E-DCFAA5535632}"/>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textlink="">
      <xdr:nvSpPr>
        <xdr:cNvPr id="123" name="テキスト ボックス 122">
          <a:extLst>
            <a:ext uri="{FF2B5EF4-FFF2-40B4-BE49-F238E27FC236}">
              <a16:creationId xmlns:a16="http://schemas.microsoft.com/office/drawing/2014/main" id="{21099D89-AFC8-4F7F-BFAB-EDDA7C0E91DB}"/>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CBB95719-7EFD-4097-95CD-CB2AD37951D2}"/>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5" name="テキスト ボックス 124">
          <a:extLst>
            <a:ext uri="{FF2B5EF4-FFF2-40B4-BE49-F238E27FC236}">
              <a16:creationId xmlns:a16="http://schemas.microsoft.com/office/drawing/2014/main" id="{FBDBFD07-AA60-49BD-9A91-ED3B9DE9A715}"/>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6" name="財政構造の弾力性グラフ枠">
          <a:extLst>
            <a:ext uri="{FF2B5EF4-FFF2-40B4-BE49-F238E27FC236}">
              <a16:creationId xmlns:a16="http://schemas.microsoft.com/office/drawing/2014/main" id="{653F1D82-8A8A-4308-B10E-AE81D3EF4379}"/>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66</xdr:row>
      <xdr:rowOff>117022</xdr:rowOff>
    </xdr:to>
    <xdr:cxnSp macro="">
      <xdr:nvCxnSpPr>
        <xdr:cNvPr id="127" name="直線コネクタ 126">
          <a:extLst>
            <a:ext uri="{FF2B5EF4-FFF2-40B4-BE49-F238E27FC236}">
              <a16:creationId xmlns:a16="http://schemas.microsoft.com/office/drawing/2014/main" id="{4FEABAD5-2098-4838-A433-B001F08EFE4B}"/>
            </a:ext>
          </a:extLst>
        </xdr:cNvPr>
        <xdr:cNvCxnSpPr/>
      </xdr:nvCxnSpPr>
      <xdr:spPr>
        <a:xfrm flipV="1">
          <a:off x="4953000" y="10022840"/>
          <a:ext cx="0" cy="14098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89099</xdr:rowOff>
    </xdr:from>
    <xdr:ext cx="762000" cy="259045"/>
    <xdr:sp textlink="">
      <xdr:nvSpPr>
        <xdr:cNvPr id="128" name="財政構造の弾力性最小値テキスト">
          <a:extLst>
            <a:ext uri="{FF2B5EF4-FFF2-40B4-BE49-F238E27FC236}">
              <a16:creationId xmlns:a16="http://schemas.microsoft.com/office/drawing/2014/main" id="{8B53428D-6FEE-4835-9B51-C0897ECD80C8}"/>
            </a:ext>
          </a:extLst>
        </xdr:cNvPr>
        <xdr:cNvSpPr txBox="1"/>
      </xdr:nvSpPr>
      <xdr:spPr>
        <a:xfrm>
          <a:off x="5041900" y="1140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117022</xdr:rowOff>
    </xdr:from>
    <xdr:to>
      <xdr:col>24</xdr:col>
      <xdr:colOff>12700</xdr:colOff>
      <xdr:row>66</xdr:row>
      <xdr:rowOff>117022</xdr:rowOff>
    </xdr:to>
    <xdr:cxnSp macro="">
      <xdr:nvCxnSpPr>
        <xdr:cNvPr id="129" name="直線コネクタ 128">
          <a:extLst>
            <a:ext uri="{FF2B5EF4-FFF2-40B4-BE49-F238E27FC236}">
              <a16:creationId xmlns:a16="http://schemas.microsoft.com/office/drawing/2014/main" id="{8FDFD27C-FC0A-4ACC-B689-5BAAECA8A937}"/>
            </a:ext>
          </a:extLst>
        </xdr:cNvPr>
        <xdr:cNvCxnSpPr/>
      </xdr:nvCxnSpPr>
      <xdr:spPr>
        <a:xfrm>
          <a:off x="4864100" y="1143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textlink="">
      <xdr:nvSpPr>
        <xdr:cNvPr id="130" name="財政構造の弾力性最大値テキスト">
          <a:extLst>
            <a:ext uri="{FF2B5EF4-FFF2-40B4-BE49-F238E27FC236}">
              <a16:creationId xmlns:a16="http://schemas.microsoft.com/office/drawing/2014/main" id="{20D208C3-8F28-47DF-BC1F-8088225647A6}"/>
            </a:ext>
          </a:extLst>
        </xdr:cNvPr>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1" name="直線コネクタ 130">
          <a:extLst>
            <a:ext uri="{FF2B5EF4-FFF2-40B4-BE49-F238E27FC236}">
              <a16:creationId xmlns:a16="http://schemas.microsoft.com/office/drawing/2014/main" id="{08EC9F65-2EE2-41D2-AF13-7F91FD2EC837}"/>
            </a:ext>
          </a:extLst>
        </xdr:cNvPr>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164919</xdr:rowOff>
    </xdr:from>
    <xdr:to>
      <xdr:col>23</xdr:col>
      <xdr:colOff>133350</xdr:colOff>
      <xdr:row>60</xdr:row>
      <xdr:rowOff>90896</xdr:rowOff>
    </xdr:to>
    <xdr:cxnSp macro="">
      <xdr:nvCxnSpPr>
        <xdr:cNvPr id="132" name="直線コネクタ 131">
          <a:extLst>
            <a:ext uri="{FF2B5EF4-FFF2-40B4-BE49-F238E27FC236}">
              <a16:creationId xmlns:a16="http://schemas.microsoft.com/office/drawing/2014/main" id="{A7A9558D-491A-4905-A2D5-3BAFA733CB9D}"/>
            </a:ext>
          </a:extLst>
        </xdr:cNvPr>
        <xdr:cNvCxnSpPr/>
      </xdr:nvCxnSpPr>
      <xdr:spPr>
        <a:xfrm>
          <a:off x="4114800" y="10109019"/>
          <a:ext cx="838200" cy="26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35940</xdr:rowOff>
    </xdr:from>
    <xdr:ext cx="762000" cy="259045"/>
    <xdr:sp textlink="">
      <xdr:nvSpPr>
        <xdr:cNvPr id="133" name="財政構造の弾力性平均値テキスト">
          <a:extLst>
            <a:ext uri="{FF2B5EF4-FFF2-40B4-BE49-F238E27FC236}">
              <a16:creationId xmlns:a16="http://schemas.microsoft.com/office/drawing/2014/main" id="{28F076E6-C70F-436B-A6F4-8F7C1163CC8F}"/>
            </a:ext>
          </a:extLst>
        </xdr:cNvPr>
        <xdr:cNvSpPr txBox="1"/>
      </xdr:nvSpPr>
      <xdr:spPr>
        <a:xfrm>
          <a:off x="5041900" y="10151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19413</xdr:rowOff>
    </xdr:from>
    <xdr:to>
      <xdr:col>23</xdr:col>
      <xdr:colOff>184150</xdr:colOff>
      <xdr:row>60</xdr:row>
      <xdr:rowOff>121013</xdr:rowOff>
    </xdr:to>
    <xdr:sp textlink="">
      <xdr:nvSpPr>
        <xdr:cNvPr id="134" name="フローチャート: 判断 133">
          <a:extLst>
            <a:ext uri="{FF2B5EF4-FFF2-40B4-BE49-F238E27FC236}">
              <a16:creationId xmlns:a16="http://schemas.microsoft.com/office/drawing/2014/main" id="{B0405067-6A28-484D-8112-99D439CFF06F}"/>
            </a:ext>
          </a:extLst>
        </xdr:cNvPr>
        <xdr:cNvSpPr/>
      </xdr:nvSpPr>
      <xdr:spPr>
        <a:xfrm>
          <a:off x="49022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164919</xdr:rowOff>
    </xdr:from>
    <xdr:to>
      <xdr:col>19</xdr:col>
      <xdr:colOff>133350</xdr:colOff>
      <xdr:row>61</xdr:row>
      <xdr:rowOff>95250</xdr:rowOff>
    </xdr:to>
    <xdr:cxnSp macro="">
      <xdr:nvCxnSpPr>
        <xdr:cNvPr id="135" name="直線コネクタ 134">
          <a:extLst>
            <a:ext uri="{FF2B5EF4-FFF2-40B4-BE49-F238E27FC236}">
              <a16:creationId xmlns:a16="http://schemas.microsoft.com/office/drawing/2014/main" id="{6DD1C10C-587D-4CA2-A2E8-8580F990A86A}"/>
            </a:ext>
          </a:extLst>
        </xdr:cNvPr>
        <xdr:cNvCxnSpPr/>
      </xdr:nvCxnSpPr>
      <xdr:spPr>
        <a:xfrm flipV="1">
          <a:off x="3225800" y="10109019"/>
          <a:ext cx="889000" cy="44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59872</xdr:rowOff>
    </xdr:from>
    <xdr:to>
      <xdr:col>19</xdr:col>
      <xdr:colOff>184150</xdr:colOff>
      <xdr:row>59</xdr:row>
      <xdr:rowOff>161472</xdr:rowOff>
    </xdr:to>
    <xdr:sp textlink="">
      <xdr:nvSpPr>
        <xdr:cNvPr id="136" name="フローチャート: 判断 135">
          <a:extLst>
            <a:ext uri="{FF2B5EF4-FFF2-40B4-BE49-F238E27FC236}">
              <a16:creationId xmlns:a16="http://schemas.microsoft.com/office/drawing/2014/main" id="{F962BA7D-E190-4E88-9925-EB35E8A53F03}"/>
            </a:ext>
          </a:extLst>
        </xdr:cNvPr>
        <xdr:cNvSpPr/>
      </xdr:nvSpPr>
      <xdr:spPr>
        <a:xfrm>
          <a:off x="4064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146249</xdr:rowOff>
    </xdr:from>
    <xdr:ext cx="736600" cy="259045"/>
    <xdr:sp textlink="">
      <xdr:nvSpPr>
        <xdr:cNvPr id="137" name="テキスト ボックス 136">
          <a:extLst>
            <a:ext uri="{FF2B5EF4-FFF2-40B4-BE49-F238E27FC236}">
              <a16:creationId xmlns:a16="http://schemas.microsoft.com/office/drawing/2014/main" id="{D1E39FE9-81DA-44DC-9303-C0976CEACAA6}"/>
            </a:ext>
          </a:extLst>
        </xdr:cNvPr>
        <xdr:cNvSpPr txBox="1"/>
      </xdr:nvSpPr>
      <xdr:spPr>
        <a:xfrm>
          <a:off x="3733800" y="10261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121920</xdr:rowOff>
    </xdr:from>
    <xdr:to>
      <xdr:col>15</xdr:col>
      <xdr:colOff>82550</xdr:colOff>
      <xdr:row>61</xdr:row>
      <xdr:rowOff>95250</xdr:rowOff>
    </xdr:to>
    <xdr:cxnSp macro="">
      <xdr:nvCxnSpPr>
        <xdr:cNvPr id="138" name="直線コネクタ 137">
          <a:extLst>
            <a:ext uri="{FF2B5EF4-FFF2-40B4-BE49-F238E27FC236}">
              <a16:creationId xmlns:a16="http://schemas.microsoft.com/office/drawing/2014/main" id="{D5DDBB10-3F5F-4EF3-9218-63E39CBFA211}"/>
            </a:ext>
          </a:extLst>
        </xdr:cNvPr>
        <xdr:cNvCxnSpPr/>
      </xdr:nvCxnSpPr>
      <xdr:spPr>
        <a:xfrm>
          <a:off x="2336800" y="104089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26307</xdr:rowOff>
    </xdr:from>
    <xdr:to>
      <xdr:col>15</xdr:col>
      <xdr:colOff>133350</xdr:colOff>
      <xdr:row>60</xdr:row>
      <xdr:rowOff>127907</xdr:rowOff>
    </xdr:to>
    <xdr:sp textlink="">
      <xdr:nvSpPr>
        <xdr:cNvPr id="139" name="フローチャート: 判断 138">
          <a:extLst>
            <a:ext uri="{FF2B5EF4-FFF2-40B4-BE49-F238E27FC236}">
              <a16:creationId xmlns:a16="http://schemas.microsoft.com/office/drawing/2014/main" id="{EFADDFCA-5B4E-4752-B466-613C94CCF093}"/>
            </a:ext>
          </a:extLst>
        </xdr:cNvPr>
        <xdr:cNvSpPr/>
      </xdr:nvSpPr>
      <xdr:spPr>
        <a:xfrm>
          <a:off x="3175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138084</xdr:rowOff>
    </xdr:from>
    <xdr:ext cx="762000" cy="259045"/>
    <xdr:sp textlink="">
      <xdr:nvSpPr>
        <xdr:cNvPr id="140" name="テキスト ボックス 139">
          <a:extLst>
            <a:ext uri="{FF2B5EF4-FFF2-40B4-BE49-F238E27FC236}">
              <a16:creationId xmlns:a16="http://schemas.microsoft.com/office/drawing/2014/main" id="{41940783-564D-495A-97CB-D96216A36B2C}"/>
            </a:ext>
          </a:extLst>
        </xdr:cNvPr>
        <xdr:cNvSpPr txBox="1"/>
      </xdr:nvSpPr>
      <xdr:spPr>
        <a:xfrm>
          <a:off x="2844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21953</xdr:rowOff>
    </xdr:from>
    <xdr:to>
      <xdr:col>11</xdr:col>
      <xdr:colOff>31750</xdr:colOff>
      <xdr:row>60</xdr:row>
      <xdr:rowOff>121920</xdr:rowOff>
    </xdr:to>
    <xdr:cxnSp macro="">
      <xdr:nvCxnSpPr>
        <xdr:cNvPr id="141" name="直線コネクタ 140">
          <a:extLst>
            <a:ext uri="{FF2B5EF4-FFF2-40B4-BE49-F238E27FC236}">
              <a16:creationId xmlns:a16="http://schemas.microsoft.com/office/drawing/2014/main" id="{AD0524AB-2C9F-4F0E-B394-99FF77CAE8A5}"/>
            </a:ext>
          </a:extLst>
        </xdr:cNvPr>
        <xdr:cNvCxnSpPr/>
      </xdr:nvCxnSpPr>
      <xdr:spPr>
        <a:xfrm>
          <a:off x="1447800" y="10308953"/>
          <a:ext cx="889000" cy="9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67673</xdr:rowOff>
    </xdr:from>
    <xdr:to>
      <xdr:col>11</xdr:col>
      <xdr:colOff>82550</xdr:colOff>
      <xdr:row>60</xdr:row>
      <xdr:rowOff>169273</xdr:rowOff>
    </xdr:to>
    <xdr:sp textlink="">
      <xdr:nvSpPr>
        <xdr:cNvPr id="142" name="フローチャート: 判断 141">
          <a:extLst>
            <a:ext uri="{FF2B5EF4-FFF2-40B4-BE49-F238E27FC236}">
              <a16:creationId xmlns:a16="http://schemas.microsoft.com/office/drawing/2014/main" id="{FE72F5BF-99FF-4E78-8689-D3C2D8C32C3F}"/>
            </a:ext>
          </a:extLst>
        </xdr:cNvPr>
        <xdr:cNvSpPr/>
      </xdr:nvSpPr>
      <xdr:spPr>
        <a:xfrm>
          <a:off x="2286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8000</xdr:rowOff>
    </xdr:from>
    <xdr:ext cx="762000" cy="259045"/>
    <xdr:sp textlink="">
      <xdr:nvSpPr>
        <xdr:cNvPr id="143" name="テキスト ボックス 142">
          <a:extLst>
            <a:ext uri="{FF2B5EF4-FFF2-40B4-BE49-F238E27FC236}">
              <a16:creationId xmlns:a16="http://schemas.microsoft.com/office/drawing/2014/main" id="{5846763C-0515-4C04-B38E-D860CB44C0D4}"/>
            </a:ext>
          </a:extLst>
        </xdr:cNvPr>
        <xdr:cNvSpPr txBox="1"/>
      </xdr:nvSpPr>
      <xdr:spPr>
        <a:xfrm>
          <a:off x="1955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43543</xdr:rowOff>
    </xdr:from>
    <xdr:to>
      <xdr:col>7</xdr:col>
      <xdr:colOff>31750</xdr:colOff>
      <xdr:row>60</xdr:row>
      <xdr:rowOff>145143</xdr:rowOff>
    </xdr:to>
    <xdr:sp textlink="">
      <xdr:nvSpPr>
        <xdr:cNvPr id="144" name="フローチャート: 判断 143">
          <a:extLst>
            <a:ext uri="{FF2B5EF4-FFF2-40B4-BE49-F238E27FC236}">
              <a16:creationId xmlns:a16="http://schemas.microsoft.com/office/drawing/2014/main" id="{EFE5570C-448B-4A1A-B023-221B50A10147}"/>
            </a:ext>
          </a:extLst>
        </xdr:cNvPr>
        <xdr:cNvSpPr/>
      </xdr:nvSpPr>
      <xdr:spPr>
        <a:xfrm>
          <a:off x="1397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129920</xdr:rowOff>
    </xdr:from>
    <xdr:ext cx="762000" cy="259045"/>
    <xdr:sp textlink="">
      <xdr:nvSpPr>
        <xdr:cNvPr id="145" name="テキスト ボックス 144">
          <a:extLst>
            <a:ext uri="{FF2B5EF4-FFF2-40B4-BE49-F238E27FC236}">
              <a16:creationId xmlns:a16="http://schemas.microsoft.com/office/drawing/2014/main" id="{99698BA4-B2DE-450F-818C-1E451D340F25}"/>
            </a:ext>
          </a:extLst>
        </xdr:cNvPr>
        <xdr:cNvSpPr txBox="1"/>
      </xdr:nvSpPr>
      <xdr:spPr>
        <a:xfrm>
          <a:off x="1066800" y="1041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6" name="テキスト ボックス 145">
          <a:extLst>
            <a:ext uri="{FF2B5EF4-FFF2-40B4-BE49-F238E27FC236}">
              <a16:creationId xmlns:a16="http://schemas.microsoft.com/office/drawing/2014/main" id="{7E900222-7F48-4479-A651-CFDAD762754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7" name="テキスト ボックス 146">
          <a:extLst>
            <a:ext uri="{FF2B5EF4-FFF2-40B4-BE49-F238E27FC236}">
              <a16:creationId xmlns:a16="http://schemas.microsoft.com/office/drawing/2014/main" id="{29E05E56-5DF5-41D3-8CB2-B1B71EF6DE6C}"/>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8" name="テキスト ボックス 147">
          <a:extLst>
            <a:ext uri="{FF2B5EF4-FFF2-40B4-BE49-F238E27FC236}">
              <a16:creationId xmlns:a16="http://schemas.microsoft.com/office/drawing/2014/main" id="{B753B5F8-B91F-404A-92E3-9AC49DC16639}"/>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9" name="テキスト ボックス 148">
          <a:extLst>
            <a:ext uri="{FF2B5EF4-FFF2-40B4-BE49-F238E27FC236}">
              <a16:creationId xmlns:a16="http://schemas.microsoft.com/office/drawing/2014/main" id="{8B1CB26D-1EF9-4CAB-8CF5-7C586BAC06D7}"/>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50" name="テキスト ボックス 149">
          <a:extLst>
            <a:ext uri="{FF2B5EF4-FFF2-40B4-BE49-F238E27FC236}">
              <a16:creationId xmlns:a16="http://schemas.microsoft.com/office/drawing/2014/main" id="{A9388478-E8DC-495D-8A0F-0BFE78263C87}"/>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40096</xdr:rowOff>
    </xdr:from>
    <xdr:to>
      <xdr:col>23</xdr:col>
      <xdr:colOff>184150</xdr:colOff>
      <xdr:row>60</xdr:row>
      <xdr:rowOff>141696</xdr:rowOff>
    </xdr:to>
    <xdr:sp textlink="">
      <xdr:nvSpPr>
        <xdr:cNvPr id="151" name="楕円 150">
          <a:extLst>
            <a:ext uri="{FF2B5EF4-FFF2-40B4-BE49-F238E27FC236}">
              <a16:creationId xmlns:a16="http://schemas.microsoft.com/office/drawing/2014/main" id="{CFE83329-4177-4F8A-BFEA-A7866BF52232}"/>
            </a:ext>
          </a:extLst>
        </xdr:cNvPr>
        <xdr:cNvSpPr/>
      </xdr:nvSpPr>
      <xdr:spPr>
        <a:xfrm>
          <a:off x="4902200" y="103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12173</xdr:rowOff>
    </xdr:from>
    <xdr:ext cx="762000" cy="259045"/>
    <xdr:sp textlink="">
      <xdr:nvSpPr>
        <xdr:cNvPr id="152" name="財政構造の弾力性該当値テキスト">
          <a:extLst>
            <a:ext uri="{FF2B5EF4-FFF2-40B4-BE49-F238E27FC236}">
              <a16:creationId xmlns:a16="http://schemas.microsoft.com/office/drawing/2014/main" id="{846E2F51-EBAA-46D2-AD14-819343C672A3}"/>
            </a:ext>
          </a:extLst>
        </xdr:cNvPr>
        <xdr:cNvSpPr txBox="1"/>
      </xdr:nvSpPr>
      <xdr:spPr>
        <a:xfrm>
          <a:off x="5041900" y="10299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114119</xdr:rowOff>
    </xdr:from>
    <xdr:to>
      <xdr:col>19</xdr:col>
      <xdr:colOff>184150</xdr:colOff>
      <xdr:row>59</xdr:row>
      <xdr:rowOff>44269</xdr:rowOff>
    </xdr:to>
    <xdr:sp textlink="">
      <xdr:nvSpPr>
        <xdr:cNvPr id="153" name="楕円 152">
          <a:extLst>
            <a:ext uri="{FF2B5EF4-FFF2-40B4-BE49-F238E27FC236}">
              <a16:creationId xmlns:a16="http://schemas.microsoft.com/office/drawing/2014/main" id="{5E0AEF42-8E54-4F5A-A69D-25854461A8A4}"/>
            </a:ext>
          </a:extLst>
        </xdr:cNvPr>
        <xdr:cNvSpPr/>
      </xdr:nvSpPr>
      <xdr:spPr>
        <a:xfrm>
          <a:off x="4064000" y="100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54446</xdr:rowOff>
    </xdr:from>
    <xdr:ext cx="736600" cy="259045"/>
    <xdr:sp textlink="">
      <xdr:nvSpPr>
        <xdr:cNvPr id="154" name="テキスト ボックス 153">
          <a:extLst>
            <a:ext uri="{FF2B5EF4-FFF2-40B4-BE49-F238E27FC236}">
              <a16:creationId xmlns:a16="http://schemas.microsoft.com/office/drawing/2014/main" id="{F79033E9-1C1A-421A-AB2A-4C59E51553E5}"/>
            </a:ext>
          </a:extLst>
        </xdr:cNvPr>
        <xdr:cNvSpPr txBox="1"/>
      </xdr:nvSpPr>
      <xdr:spPr>
        <a:xfrm>
          <a:off x="3733800" y="9827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44450</xdr:rowOff>
    </xdr:from>
    <xdr:to>
      <xdr:col>15</xdr:col>
      <xdr:colOff>133350</xdr:colOff>
      <xdr:row>61</xdr:row>
      <xdr:rowOff>146050</xdr:rowOff>
    </xdr:to>
    <xdr:sp textlink="">
      <xdr:nvSpPr>
        <xdr:cNvPr id="155" name="楕円 154">
          <a:extLst>
            <a:ext uri="{FF2B5EF4-FFF2-40B4-BE49-F238E27FC236}">
              <a16:creationId xmlns:a16="http://schemas.microsoft.com/office/drawing/2014/main" id="{0E9C9223-E88C-47BE-A226-38329177F24B}"/>
            </a:ext>
          </a:extLst>
        </xdr:cNvPr>
        <xdr:cNvSpPr/>
      </xdr:nvSpPr>
      <xdr:spPr>
        <a:xfrm>
          <a:off x="3175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130827</xdr:rowOff>
    </xdr:from>
    <xdr:ext cx="762000" cy="259045"/>
    <xdr:sp textlink="">
      <xdr:nvSpPr>
        <xdr:cNvPr id="156" name="テキスト ボックス 155">
          <a:extLst>
            <a:ext uri="{FF2B5EF4-FFF2-40B4-BE49-F238E27FC236}">
              <a16:creationId xmlns:a16="http://schemas.microsoft.com/office/drawing/2014/main" id="{54420D32-6645-4806-9ABC-8C10AA69E308}"/>
            </a:ext>
          </a:extLst>
        </xdr:cNvPr>
        <xdr:cNvSpPr txBox="1"/>
      </xdr:nvSpPr>
      <xdr:spPr>
        <a:xfrm>
          <a:off x="2844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71120</xdr:rowOff>
    </xdr:from>
    <xdr:to>
      <xdr:col>11</xdr:col>
      <xdr:colOff>82550</xdr:colOff>
      <xdr:row>61</xdr:row>
      <xdr:rowOff>1270</xdr:rowOff>
    </xdr:to>
    <xdr:sp textlink="">
      <xdr:nvSpPr>
        <xdr:cNvPr id="157" name="楕円 156">
          <a:extLst>
            <a:ext uri="{FF2B5EF4-FFF2-40B4-BE49-F238E27FC236}">
              <a16:creationId xmlns:a16="http://schemas.microsoft.com/office/drawing/2014/main" id="{F0CB0FE1-2B78-4D14-9A18-97E145C3F90A}"/>
            </a:ext>
          </a:extLst>
        </xdr:cNvPr>
        <xdr:cNvSpPr/>
      </xdr:nvSpPr>
      <xdr:spPr>
        <a:xfrm>
          <a:off x="2286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157497</xdr:rowOff>
    </xdr:from>
    <xdr:ext cx="762000" cy="259045"/>
    <xdr:sp textlink="">
      <xdr:nvSpPr>
        <xdr:cNvPr id="158" name="テキスト ボックス 157">
          <a:extLst>
            <a:ext uri="{FF2B5EF4-FFF2-40B4-BE49-F238E27FC236}">
              <a16:creationId xmlns:a16="http://schemas.microsoft.com/office/drawing/2014/main" id="{AB9CBC47-A7C1-4805-8AEE-A27B32A737FA}"/>
            </a:ext>
          </a:extLst>
        </xdr:cNvPr>
        <xdr:cNvSpPr txBox="1"/>
      </xdr:nvSpPr>
      <xdr:spPr>
        <a:xfrm>
          <a:off x="1955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142603</xdr:rowOff>
    </xdr:from>
    <xdr:to>
      <xdr:col>7</xdr:col>
      <xdr:colOff>31750</xdr:colOff>
      <xdr:row>60</xdr:row>
      <xdr:rowOff>72753</xdr:rowOff>
    </xdr:to>
    <xdr:sp textlink="">
      <xdr:nvSpPr>
        <xdr:cNvPr id="159" name="楕円 158">
          <a:extLst>
            <a:ext uri="{FF2B5EF4-FFF2-40B4-BE49-F238E27FC236}">
              <a16:creationId xmlns:a16="http://schemas.microsoft.com/office/drawing/2014/main" id="{047B6468-7261-4A72-99D2-020837151AFC}"/>
            </a:ext>
          </a:extLst>
        </xdr:cNvPr>
        <xdr:cNvSpPr/>
      </xdr:nvSpPr>
      <xdr:spPr>
        <a:xfrm>
          <a:off x="1397000" y="102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82930</xdr:rowOff>
    </xdr:from>
    <xdr:ext cx="762000" cy="259045"/>
    <xdr:sp textlink="">
      <xdr:nvSpPr>
        <xdr:cNvPr id="160" name="テキスト ボックス 159">
          <a:extLst>
            <a:ext uri="{FF2B5EF4-FFF2-40B4-BE49-F238E27FC236}">
              <a16:creationId xmlns:a16="http://schemas.microsoft.com/office/drawing/2014/main" id="{55798F12-B033-4132-8F11-35E43DA7CA14}"/>
            </a:ext>
          </a:extLst>
        </xdr:cNvPr>
        <xdr:cNvSpPr txBox="1"/>
      </xdr:nvSpPr>
      <xdr:spPr>
        <a:xfrm>
          <a:off x="1066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61" name="正方形/長方形 160">
          <a:extLst>
            <a:ext uri="{FF2B5EF4-FFF2-40B4-BE49-F238E27FC236}">
              <a16:creationId xmlns:a16="http://schemas.microsoft.com/office/drawing/2014/main" id="{E9A8ADE7-32F3-4D56-B41E-14974312D8E5}"/>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62" name="テキスト ボックス 161">
          <a:extLst>
            <a:ext uri="{FF2B5EF4-FFF2-40B4-BE49-F238E27FC236}">
              <a16:creationId xmlns:a16="http://schemas.microsoft.com/office/drawing/2014/main" id="{A08678A2-FE1E-41AD-8128-1677C3391FC5}"/>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63" name="テキスト ボックス 162">
          <a:extLst>
            <a:ext uri="{FF2B5EF4-FFF2-40B4-BE49-F238E27FC236}">
              <a16:creationId xmlns:a16="http://schemas.microsoft.com/office/drawing/2014/main" id="{9B2544D2-C9E2-483E-BA4B-80C4ACAADFD9}"/>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[192,193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4" name="正方形/長方形 163">
          <a:extLst>
            <a:ext uri="{FF2B5EF4-FFF2-40B4-BE49-F238E27FC236}">
              <a16:creationId xmlns:a16="http://schemas.microsoft.com/office/drawing/2014/main" id="{2FC7E084-B1EC-4CD3-B015-188C98EDA974}"/>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5" name="正方形/長方形 164">
          <a:extLst>
            <a:ext uri="{FF2B5EF4-FFF2-40B4-BE49-F238E27FC236}">
              <a16:creationId xmlns:a16="http://schemas.microsoft.com/office/drawing/2014/main" id="{6BFA0132-7173-429C-84B8-AA43647D0B0A}"/>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6" name="正方形/長方形 165">
          <a:extLst>
            <a:ext uri="{FF2B5EF4-FFF2-40B4-BE49-F238E27FC236}">
              <a16:creationId xmlns:a16="http://schemas.microsoft.com/office/drawing/2014/main" id="{58BC685D-0663-4BE7-85F4-42CABF7486AF}"/>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7" name="正方形/長方形 166">
          <a:extLst>
            <a:ext uri="{FF2B5EF4-FFF2-40B4-BE49-F238E27FC236}">
              <a16:creationId xmlns:a16="http://schemas.microsoft.com/office/drawing/2014/main" id="{4C334048-5E24-406E-8DD6-5A74E424FEBE}"/>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8" name="正方形/長方形 167">
          <a:extLst>
            <a:ext uri="{FF2B5EF4-FFF2-40B4-BE49-F238E27FC236}">
              <a16:creationId xmlns:a16="http://schemas.microsoft.com/office/drawing/2014/main" id="{834852C8-B49D-425C-8793-6D96075BFE41}"/>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9" name="正方形/長方形 168">
          <a:extLst>
            <a:ext uri="{FF2B5EF4-FFF2-40B4-BE49-F238E27FC236}">
              <a16:creationId xmlns:a16="http://schemas.microsoft.com/office/drawing/2014/main" id="{BD77FA81-6728-4DBC-9660-E0416CECA7AC}"/>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70" name="正方形/長方形 169">
          <a:extLst>
            <a:ext uri="{FF2B5EF4-FFF2-40B4-BE49-F238E27FC236}">
              <a16:creationId xmlns:a16="http://schemas.microsoft.com/office/drawing/2014/main" id="{48FB41CD-AF47-4EBE-826E-3097442A1337}"/>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71" name="正方形/長方形 170">
          <a:extLst>
            <a:ext uri="{FF2B5EF4-FFF2-40B4-BE49-F238E27FC236}">
              <a16:creationId xmlns:a16="http://schemas.microsoft.com/office/drawing/2014/main" id="{BCF8C03E-D0C6-4051-8390-01A3CABEEF3C}"/>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72" name="正方形/長方形 171">
          <a:extLst>
            <a:ext uri="{FF2B5EF4-FFF2-40B4-BE49-F238E27FC236}">
              <a16:creationId xmlns:a16="http://schemas.microsoft.com/office/drawing/2014/main" id="{83A24C43-85B2-4263-A852-32B1075178B8}"/>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73" name="テキスト ボックス 172">
          <a:extLst>
            <a:ext uri="{FF2B5EF4-FFF2-40B4-BE49-F238E27FC236}">
              <a16:creationId xmlns:a16="http://schemas.microsoft.com/office/drawing/2014/main" id="{40D1C0E8-FC09-4FAC-B43A-92EAF6EBE87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21,216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円下回っているものの，一部事務組合において実施しているごみ処理業務や消防業務に係る人件費・物件費等に対する負担金を加えると，類似団体を上回ると考えられる。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今後は，定員適正化計画に基づき人件費を抑制し，併せて公共施設の統廃合の実施や業務のデジタル化の推進により物件費の抑制に努める。</a:t>
          </a:r>
          <a:endParaRPr lang="ja-JP" altLang="ja-JP" sz="1300">
            <a:effectLst/>
            <a:latin typeface="ＭＳ Ｐゴシック" panose="020B0600070205080204" pitchFamily="50" charset="-128"/>
            <a:ea typeface="ＭＳ Ｐゴシック" panose="020B0600070205080204" pitchFamily="50" charset="-128"/>
          </a:endParaRPr>
        </a:p>
        <a:p>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textlink="">
      <xdr:nvSpPr>
        <xdr:cNvPr id="174" name="テキスト ボックス 173">
          <a:extLst>
            <a:ext uri="{FF2B5EF4-FFF2-40B4-BE49-F238E27FC236}">
              <a16:creationId xmlns:a16="http://schemas.microsoft.com/office/drawing/2014/main" id="{E9BCCA24-4E92-4FCA-BF30-3FA50E83EC33}"/>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E84BCEE5-8B62-495F-9FEE-DDCC3274668E}"/>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6" name="テキスト ボックス 175">
          <a:extLst>
            <a:ext uri="{FF2B5EF4-FFF2-40B4-BE49-F238E27FC236}">
              <a16:creationId xmlns:a16="http://schemas.microsoft.com/office/drawing/2014/main" id="{918F71B1-7180-450F-94DD-D5AB9E33930C}"/>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EC1ADA22-36A9-467E-B4CF-C9C4C3033B8A}"/>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textlink="">
      <xdr:nvSpPr>
        <xdr:cNvPr id="178" name="テキスト ボックス 177">
          <a:extLst>
            <a:ext uri="{FF2B5EF4-FFF2-40B4-BE49-F238E27FC236}">
              <a16:creationId xmlns:a16="http://schemas.microsoft.com/office/drawing/2014/main" id="{0A088C68-1F4B-4911-8A8B-0C03D63F35B8}"/>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CDFB5E90-1C5C-43E5-96DD-198F32957783}"/>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textlink="">
      <xdr:nvSpPr>
        <xdr:cNvPr id="180" name="テキスト ボックス 179">
          <a:extLst>
            <a:ext uri="{FF2B5EF4-FFF2-40B4-BE49-F238E27FC236}">
              <a16:creationId xmlns:a16="http://schemas.microsoft.com/office/drawing/2014/main" id="{BCE36EC4-4CB5-4C03-9E9B-4CFDEF7908E8}"/>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3D1E3FD4-EA86-4B0F-B2E3-9F1541D60A6D}"/>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textlink="">
      <xdr:nvSpPr>
        <xdr:cNvPr id="182" name="テキスト ボックス 181">
          <a:extLst>
            <a:ext uri="{FF2B5EF4-FFF2-40B4-BE49-F238E27FC236}">
              <a16:creationId xmlns:a16="http://schemas.microsoft.com/office/drawing/2014/main" id="{0AAB8866-7517-4B24-B028-361233F95483}"/>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CFE39A83-13A5-4A74-8B19-AC8E3ACFFBDA}"/>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textlink="">
      <xdr:nvSpPr>
        <xdr:cNvPr id="184" name="テキスト ボックス 183">
          <a:extLst>
            <a:ext uri="{FF2B5EF4-FFF2-40B4-BE49-F238E27FC236}">
              <a16:creationId xmlns:a16="http://schemas.microsoft.com/office/drawing/2014/main" id="{94708E4D-D311-4373-B005-2E3FA0F99A96}"/>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538FC7E5-9B78-4EEB-88CD-5EE63AEC5A76}"/>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textlink="">
      <xdr:nvSpPr>
        <xdr:cNvPr id="186" name="テキスト ボックス 185">
          <a:extLst>
            <a:ext uri="{FF2B5EF4-FFF2-40B4-BE49-F238E27FC236}">
              <a16:creationId xmlns:a16="http://schemas.microsoft.com/office/drawing/2014/main" id="{C1E5794F-78A2-4708-972E-468197F4F68F}"/>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FEE5180-5FCE-40B5-959C-29E3ABDE9281}"/>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textlink="">
      <xdr:nvSpPr>
        <xdr:cNvPr id="188" name="テキスト ボックス 187">
          <a:extLst>
            <a:ext uri="{FF2B5EF4-FFF2-40B4-BE49-F238E27FC236}">
              <a16:creationId xmlns:a16="http://schemas.microsoft.com/office/drawing/2014/main" id="{69AE5C61-E457-4D4E-91EE-801DB041551C}"/>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A2034631-0C82-424E-AE71-25CD1784B177}"/>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textlink="">
      <xdr:nvSpPr>
        <xdr:cNvPr id="190" name="人件費・物件費等の状況グラフ枠">
          <a:extLst>
            <a:ext uri="{FF2B5EF4-FFF2-40B4-BE49-F238E27FC236}">
              <a16:creationId xmlns:a16="http://schemas.microsoft.com/office/drawing/2014/main" id="{74089B99-59E3-487F-860B-1E6F395A100B}"/>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60919</xdr:rowOff>
    </xdr:from>
    <xdr:to>
      <xdr:col>23</xdr:col>
      <xdr:colOff>133350</xdr:colOff>
      <xdr:row>88</xdr:row>
      <xdr:rowOff>134113</xdr:rowOff>
    </xdr:to>
    <xdr:cxnSp macro="">
      <xdr:nvCxnSpPr>
        <xdr:cNvPr id="191" name="直線コネクタ 190">
          <a:extLst>
            <a:ext uri="{FF2B5EF4-FFF2-40B4-BE49-F238E27FC236}">
              <a16:creationId xmlns:a16="http://schemas.microsoft.com/office/drawing/2014/main" id="{9FEC0AF5-1CF7-413C-A462-9B8D3D2AC001}"/>
            </a:ext>
          </a:extLst>
        </xdr:cNvPr>
        <xdr:cNvCxnSpPr/>
      </xdr:nvCxnSpPr>
      <xdr:spPr>
        <a:xfrm flipV="1">
          <a:off x="4953000" y="13948369"/>
          <a:ext cx="0" cy="12733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106190</xdr:rowOff>
    </xdr:from>
    <xdr:ext cx="762000" cy="259045"/>
    <xdr:sp textlink="">
      <xdr:nvSpPr>
        <xdr:cNvPr id="192" name="人件費・物件費等の状況最小値テキスト">
          <a:extLst>
            <a:ext uri="{FF2B5EF4-FFF2-40B4-BE49-F238E27FC236}">
              <a16:creationId xmlns:a16="http://schemas.microsoft.com/office/drawing/2014/main" id="{CD126E30-30CE-4E89-AA14-7EFDC3560CDA}"/>
            </a:ext>
          </a:extLst>
        </xdr:cNvPr>
        <xdr:cNvSpPr txBox="1"/>
      </xdr:nvSpPr>
      <xdr:spPr>
        <a:xfrm>
          <a:off x="5041900" y="15193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134113</xdr:rowOff>
    </xdr:from>
    <xdr:to>
      <xdr:col>24</xdr:col>
      <xdr:colOff>12700</xdr:colOff>
      <xdr:row>88</xdr:row>
      <xdr:rowOff>134113</xdr:rowOff>
    </xdr:to>
    <xdr:cxnSp macro="">
      <xdr:nvCxnSpPr>
        <xdr:cNvPr id="193" name="直線コネクタ 192">
          <a:extLst>
            <a:ext uri="{FF2B5EF4-FFF2-40B4-BE49-F238E27FC236}">
              <a16:creationId xmlns:a16="http://schemas.microsoft.com/office/drawing/2014/main" id="{E7FDD040-0B72-427C-92ED-19788DEB3D3A}"/>
            </a:ext>
          </a:extLst>
        </xdr:cNvPr>
        <xdr:cNvCxnSpPr/>
      </xdr:nvCxnSpPr>
      <xdr:spPr>
        <a:xfrm>
          <a:off x="4864100" y="1522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147296</xdr:rowOff>
    </xdr:from>
    <xdr:ext cx="762000" cy="259045"/>
    <xdr:sp textlink="">
      <xdr:nvSpPr>
        <xdr:cNvPr id="194" name="人件費・物件費等の状況最大値テキスト">
          <a:extLst>
            <a:ext uri="{FF2B5EF4-FFF2-40B4-BE49-F238E27FC236}">
              <a16:creationId xmlns:a16="http://schemas.microsoft.com/office/drawing/2014/main" id="{C7F23045-DB3D-4B7A-BDA5-68BF1524E37F}"/>
            </a:ext>
          </a:extLst>
        </xdr:cNvPr>
        <xdr:cNvSpPr txBox="1"/>
      </xdr:nvSpPr>
      <xdr:spPr>
        <a:xfrm>
          <a:off x="5041900" y="13691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60919</xdr:rowOff>
    </xdr:from>
    <xdr:to>
      <xdr:col>24</xdr:col>
      <xdr:colOff>12700</xdr:colOff>
      <xdr:row>81</xdr:row>
      <xdr:rowOff>60919</xdr:rowOff>
    </xdr:to>
    <xdr:cxnSp macro="">
      <xdr:nvCxnSpPr>
        <xdr:cNvPr id="195" name="直線コネクタ 194">
          <a:extLst>
            <a:ext uri="{FF2B5EF4-FFF2-40B4-BE49-F238E27FC236}">
              <a16:creationId xmlns:a16="http://schemas.microsoft.com/office/drawing/2014/main" id="{2621E16D-16C0-4ECF-B3FD-6E9E20B90605}"/>
            </a:ext>
          </a:extLst>
        </xdr:cNvPr>
        <xdr:cNvCxnSpPr/>
      </xdr:nvCxnSpPr>
      <xdr:spPr>
        <a:xfrm>
          <a:off x="4864100" y="13948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15388</xdr:rowOff>
    </xdr:from>
    <xdr:to>
      <xdr:col>23</xdr:col>
      <xdr:colOff>133350</xdr:colOff>
      <xdr:row>82</xdr:row>
      <xdr:rowOff>15573</xdr:rowOff>
    </xdr:to>
    <xdr:cxnSp macro="">
      <xdr:nvCxnSpPr>
        <xdr:cNvPr id="196" name="直線コネクタ 195">
          <a:extLst>
            <a:ext uri="{FF2B5EF4-FFF2-40B4-BE49-F238E27FC236}">
              <a16:creationId xmlns:a16="http://schemas.microsoft.com/office/drawing/2014/main" id="{12AD1D22-BE78-4534-8919-256546DCAB4C}"/>
            </a:ext>
          </a:extLst>
        </xdr:cNvPr>
        <xdr:cNvCxnSpPr/>
      </xdr:nvCxnSpPr>
      <xdr:spPr>
        <a:xfrm>
          <a:off x="4114800" y="14074288"/>
          <a:ext cx="838200" cy="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349</xdr:rowOff>
    </xdr:from>
    <xdr:ext cx="762000" cy="259045"/>
    <xdr:sp textlink="">
      <xdr:nvSpPr>
        <xdr:cNvPr id="197" name="人件費・物件費等の状況平均値テキスト">
          <a:extLst>
            <a:ext uri="{FF2B5EF4-FFF2-40B4-BE49-F238E27FC236}">
              <a16:creationId xmlns:a16="http://schemas.microsoft.com/office/drawing/2014/main" id="{2D09C82B-40B1-4D05-A825-CE86E383C3CF}"/>
            </a:ext>
          </a:extLst>
        </xdr:cNvPr>
        <xdr:cNvSpPr txBox="1"/>
      </xdr:nvSpPr>
      <xdr:spPr>
        <a:xfrm>
          <a:off x="5041900" y="14059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1339</xdr:rowOff>
    </xdr:from>
    <xdr:to>
      <xdr:col>23</xdr:col>
      <xdr:colOff>184150</xdr:colOff>
      <xdr:row>82</xdr:row>
      <xdr:rowOff>102939</xdr:rowOff>
    </xdr:to>
    <xdr:sp textlink="">
      <xdr:nvSpPr>
        <xdr:cNvPr id="198" name="フローチャート: 判断 197">
          <a:extLst>
            <a:ext uri="{FF2B5EF4-FFF2-40B4-BE49-F238E27FC236}">
              <a16:creationId xmlns:a16="http://schemas.microsoft.com/office/drawing/2014/main" id="{E58B7A88-C6AA-4F6D-82FC-8E90FD0F2927}"/>
            </a:ext>
          </a:extLst>
        </xdr:cNvPr>
        <xdr:cNvSpPr/>
      </xdr:nvSpPr>
      <xdr:spPr>
        <a:xfrm>
          <a:off x="4902200" y="1406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156987</xdr:rowOff>
    </xdr:from>
    <xdr:to>
      <xdr:col>19</xdr:col>
      <xdr:colOff>133350</xdr:colOff>
      <xdr:row>82</xdr:row>
      <xdr:rowOff>15388</xdr:rowOff>
    </xdr:to>
    <xdr:cxnSp macro="">
      <xdr:nvCxnSpPr>
        <xdr:cNvPr id="199" name="直線コネクタ 198">
          <a:extLst>
            <a:ext uri="{FF2B5EF4-FFF2-40B4-BE49-F238E27FC236}">
              <a16:creationId xmlns:a16="http://schemas.microsoft.com/office/drawing/2014/main" id="{22AC7990-5F7D-4B39-87A5-9831CE9D11B7}"/>
            </a:ext>
          </a:extLst>
        </xdr:cNvPr>
        <xdr:cNvCxnSpPr/>
      </xdr:nvCxnSpPr>
      <xdr:spPr>
        <a:xfrm>
          <a:off x="3225800" y="14044437"/>
          <a:ext cx="889000" cy="29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161255</xdr:rowOff>
    </xdr:from>
    <xdr:to>
      <xdr:col>19</xdr:col>
      <xdr:colOff>184150</xdr:colOff>
      <xdr:row>82</xdr:row>
      <xdr:rowOff>91405</xdr:rowOff>
    </xdr:to>
    <xdr:sp textlink="">
      <xdr:nvSpPr>
        <xdr:cNvPr id="200" name="フローチャート: 判断 199">
          <a:extLst>
            <a:ext uri="{FF2B5EF4-FFF2-40B4-BE49-F238E27FC236}">
              <a16:creationId xmlns:a16="http://schemas.microsoft.com/office/drawing/2014/main" id="{55790FF7-71F9-4437-9B9F-9297A4C27ED8}"/>
            </a:ext>
          </a:extLst>
        </xdr:cNvPr>
        <xdr:cNvSpPr/>
      </xdr:nvSpPr>
      <xdr:spPr>
        <a:xfrm>
          <a:off x="4064000" y="1404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76182</xdr:rowOff>
    </xdr:from>
    <xdr:ext cx="736600" cy="259045"/>
    <xdr:sp textlink="">
      <xdr:nvSpPr>
        <xdr:cNvPr id="201" name="テキスト ボックス 200">
          <a:extLst>
            <a:ext uri="{FF2B5EF4-FFF2-40B4-BE49-F238E27FC236}">
              <a16:creationId xmlns:a16="http://schemas.microsoft.com/office/drawing/2014/main" id="{1A403B34-54AE-4344-9CE9-05ADF2E9A16D}"/>
            </a:ext>
          </a:extLst>
        </xdr:cNvPr>
        <xdr:cNvSpPr txBox="1"/>
      </xdr:nvSpPr>
      <xdr:spPr>
        <a:xfrm>
          <a:off x="3733800" y="14135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140444</xdr:rowOff>
    </xdr:from>
    <xdr:to>
      <xdr:col>15</xdr:col>
      <xdr:colOff>82550</xdr:colOff>
      <xdr:row>81</xdr:row>
      <xdr:rowOff>156987</xdr:rowOff>
    </xdr:to>
    <xdr:cxnSp macro="">
      <xdr:nvCxnSpPr>
        <xdr:cNvPr id="202" name="直線コネクタ 201">
          <a:extLst>
            <a:ext uri="{FF2B5EF4-FFF2-40B4-BE49-F238E27FC236}">
              <a16:creationId xmlns:a16="http://schemas.microsoft.com/office/drawing/2014/main" id="{37CEFF5F-E8AB-4369-B30E-DCF8C8F4B9BE}"/>
            </a:ext>
          </a:extLst>
        </xdr:cNvPr>
        <xdr:cNvCxnSpPr/>
      </xdr:nvCxnSpPr>
      <xdr:spPr>
        <a:xfrm>
          <a:off x="2336800" y="14027894"/>
          <a:ext cx="889000" cy="1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141128</xdr:rowOff>
    </xdr:from>
    <xdr:to>
      <xdr:col>15</xdr:col>
      <xdr:colOff>133350</xdr:colOff>
      <xdr:row>82</xdr:row>
      <xdr:rowOff>71278</xdr:rowOff>
    </xdr:to>
    <xdr:sp textlink="">
      <xdr:nvSpPr>
        <xdr:cNvPr id="203" name="フローチャート: 判断 202">
          <a:extLst>
            <a:ext uri="{FF2B5EF4-FFF2-40B4-BE49-F238E27FC236}">
              <a16:creationId xmlns:a16="http://schemas.microsoft.com/office/drawing/2014/main" id="{9EA99838-3B9E-4F67-AA3B-6C75AB5D912D}"/>
            </a:ext>
          </a:extLst>
        </xdr:cNvPr>
        <xdr:cNvSpPr/>
      </xdr:nvSpPr>
      <xdr:spPr>
        <a:xfrm>
          <a:off x="3175000" y="1402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56055</xdr:rowOff>
    </xdr:from>
    <xdr:ext cx="762000" cy="259045"/>
    <xdr:sp textlink="">
      <xdr:nvSpPr>
        <xdr:cNvPr id="204" name="テキスト ボックス 203">
          <a:extLst>
            <a:ext uri="{FF2B5EF4-FFF2-40B4-BE49-F238E27FC236}">
              <a16:creationId xmlns:a16="http://schemas.microsoft.com/office/drawing/2014/main" id="{BD7131EB-33C0-4909-A459-3BD21E2D6C26}"/>
            </a:ext>
          </a:extLst>
        </xdr:cNvPr>
        <xdr:cNvSpPr txBox="1"/>
      </xdr:nvSpPr>
      <xdr:spPr>
        <a:xfrm>
          <a:off x="2844800" y="1411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118278</xdr:rowOff>
    </xdr:from>
    <xdr:to>
      <xdr:col>11</xdr:col>
      <xdr:colOff>31750</xdr:colOff>
      <xdr:row>81</xdr:row>
      <xdr:rowOff>140444</xdr:rowOff>
    </xdr:to>
    <xdr:cxnSp macro="">
      <xdr:nvCxnSpPr>
        <xdr:cNvPr id="205" name="直線コネクタ 204">
          <a:extLst>
            <a:ext uri="{FF2B5EF4-FFF2-40B4-BE49-F238E27FC236}">
              <a16:creationId xmlns:a16="http://schemas.microsoft.com/office/drawing/2014/main" id="{64985972-549A-46E8-8539-CC9FBC3CF843}"/>
            </a:ext>
          </a:extLst>
        </xdr:cNvPr>
        <xdr:cNvCxnSpPr/>
      </xdr:nvCxnSpPr>
      <xdr:spPr>
        <a:xfrm>
          <a:off x="1447800" y="14005728"/>
          <a:ext cx="889000" cy="2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113015</xdr:rowOff>
    </xdr:from>
    <xdr:to>
      <xdr:col>11</xdr:col>
      <xdr:colOff>82550</xdr:colOff>
      <xdr:row>82</xdr:row>
      <xdr:rowOff>43165</xdr:rowOff>
    </xdr:to>
    <xdr:sp textlink="">
      <xdr:nvSpPr>
        <xdr:cNvPr id="206" name="フローチャート: 判断 205">
          <a:extLst>
            <a:ext uri="{FF2B5EF4-FFF2-40B4-BE49-F238E27FC236}">
              <a16:creationId xmlns:a16="http://schemas.microsoft.com/office/drawing/2014/main" id="{EC42218E-5E4B-4B6F-A3BA-1A2216E3C7BB}"/>
            </a:ext>
          </a:extLst>
        </xdr:cNvPr>
        <xdr:cNvSpPr/>
      </xdr:nvSpPr>
      <xdr:spPr>
        <a:xfrm>
          <a:off x="2286000" y="1400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27942</xdr:rowOff>
    </xdr:from>
    <xdr:ext cx="762000" cy="259045"/>
    <xdr:sp textlink="">
      <xdr:nvSpPr>
        <xdr:cNvPr id="207" name="テキスト ボックス 206">
          <a:extLst>
            <a:ext uri="{FF2B5EF4-FFF2-40B4-BE49-F238E27FC236}">
              <a16:creationId xmlns:a16="http://schemas.microsoft.com/office/drawing/2014/main" id="{C3C00E96-974A-411F-BC03-616460F4CFC3}"/>
            </a:ext>
          </a:extLst>
        </xdr:cNvPr>
        <xdr:cNvSpPr txBox="1"/>
      </xdr:nvSpPr>
      <xdr:spPr>
        <a:xfrm>
          <a:off x="1955800" y="14086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102119</xdr:rowOff>
    </xdr:from>
    <xdr:to>
      <xdr:col>7</xdr:col>
      <xdr:colOff>31750</xdr:colOff>
      <xdr:row>82</xdr:row>
      <xdr:rowOff>32269</xdr:rowOff>
    </xdr:to>
    <xdr:sp textlink="">
      <xdr:nvSpPr>
        <xdr:cNvPr id="208" name="フローチャート: 判断 207">
          <a:extLst>
            <a:ext uri="{FF2B5EF4-FFF2-40B4-BE49-F238E27FC236}">
              <a16:creationId xmlns:a16="http://schemas.microsoft.com/office/drawing/2014/main" id="{E330475C-4EEA-4E46-813F-D27ABA51594B}"/>
            </a:ext>
          </a:extLst>
        </xdr:cNvPr>
        <xdr:cNvSpPr/>
      </xdr:nvSpPr>
      <xdr:spPr>
        <a:xfrm>
          <a:off x="1397000" y="13989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17046</xdr:rowOff>
    </xdr:from>
    <xdr:ext cx="762000" cy="259045"/>
    <xdr:sp textlink="">
      <xdr:nvSpPr>
        <xdr:cNvPr id="209" name="テキスト ボックス 208">
          <a:extLst>
            <a:ext uri="{FF2B5EF4-FFF2-40B4-BE49-F238E27FC236}">
              <a16:creationId xmlns:a16="http://schemas.microsoft.com/office/drawing/2014/main" id="{FD9E4129-D83C-413F-9BC6-F2DE2CC52FE2}"/>
            </a:ext>
          </a:extLst>
        </xdr:cNvPr>
        <xdr:cNvSpPr txBox="1"/>
      </xdr:nvSpPr>
      <xdr:spPr>
        <a:xfrm>
          <a:off x="1066800" y="14075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10" name="テキスト ボックス 209">
          <a:extLst>
            <a:ext uri="{FF2B5EF4-FFF2-40B4-BE49-F238E27FC236}">
              <a16:creationId xmlns:a16="http://schemas.microsoft.com/office/drawing/2014/main" id="{F2E2BD22-DD5C-4D4F-BB02-89A6D5EA4CB9}"/>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11" name="テキスト ボックス 210">
          <a:extLst>
            <a:ext uri="{FF2B5EF4-FFF2-40B4-BE49-F238E27FC236}">
              <a16:creationId xmlns:a16="http://schemas.microsoft.com/office/drawing/2014/main" id="{961079D5-8C0D-4E8A-8104-41687F9D32C5}"/>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12" name="テキスト ボックス 211">
          <a:extLst>
            <a:ext uri="{FF2B5EF4-FFF2-40B4-BE49-F238E27FC236}">
              <a16:creationId xmlns:a16="http://schemas.microsoft.com/office/drawing/2014/main" id="{FD399FCD-DFB7-485C-AB1F-D63471D31BAD}"/>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13" name="テキスト ボックス 212">
          <a:extLst>
            <a:ext uri="{FF2B5EF4-FFF2-40B4-BE49-F238E27FC236}">
              <a16:creationId xmlns:a16="http://schemas.microsoft.com/office/drawing/2014/main" id="{927702BD-2F20-4001-AE6F-5AE43A6A4F41}"/>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14" name="テキスト ボックス 213">
          <a:extLst>
            <a:ext uri="{FF2B5EF4-FFF2-40B4-BE49-F238E27FC236}">
              <a16:creationId xmlns:a16="http://schemas.microsoft.com/office/drawing/2014/main" id="{D3345977-4F9C-44AA-8F59-003B8DABEC76}"/>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136223</xdr:rowOff>
    </xdr:from>
    <xdr:to>
      <xdr:col>23</xdr:col>
      <xdr:colOff>184150</xdr:colOff>
      <xdr:row>82</xdr:row>
      <xdr:rowOff>66373</xdr:rowOff>
    </xdr:to>
    <xdr:sp textlink="">
      <xdr:nvSpPr>
        <xdr:cNvPr id="215" name="楕円 214">
          <a:extLst>
            <a:ext uri="{FF2B5EF4-FFF2-40B4-BE49-F238E27FC236}">
              <a16:creationId xmlns:a16="http://schemas.microsoft.com/office/drawing/2014/main" id="{9881BC8D-A4E1-4072-ADAC-0FAE2F0EC660}"/>
            </a:ext>
          </a:extLst>
        </xdr:cNvPr>
        <xdr:cNvSpPr/>
      </xdr:nvSpPr>
      <xdr:spPr>
        <a:xfrm>
          <a:off x="4902200" y="1402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57500</xdr:rowOff>
    </xdr:from>
    <xdr:ext cx="762000" cy="259045"/>
    <xdr:sp textlink="">
      <xdr:nvSpPr>
        <xdr:cNvPr id="216" name="人件費・物件費等の状況該当値テキスト">
          <a:extLst>
            <a:ext uri="{FF2B5EF4-FFF2-40B4-BE49-F238E27FC236}">
              <a16:creationId xmlns:a16="http://schemas.microsoft.com/office/drawing/2014/main" id="{F76B536A-C3CA-49B6-A98B-E489C05D2839}"/>
            </a:ext>
          </a:extLst>
        </xdr:cNvPr>
        <xdr:cNvSpPr txBox="1"/>
      </xdr:nvSpPr>
      <xdr:spPr>
        <a:xfrm>
          <a:off x="5041900" y="13944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136038</xdr:rowOff>
    </xdr:from>
    <xdr:to>
      <xdr:col>19</xdr:col>
      <xdr:colOff>184150</xdr:colOff>
      <xdr:row>82</xdr:row>
      <xdr:rowOff>66188</xdr:rowOff>
    </xdr:to>
    <xdr:sp textlink="">
      <xdr:nvSpPr>
        <xdr:cNvPr id="217" name="楕円 216">
          <a:extLst>
            <a:ext uri="{FF2B5EF4-FFF2-40B4-BE49-F238E27FC236}">
              <a16:creationId xmlns:a16="http://schemas.microsoft.com/office/drawing/2014/main" id="{248210C5-9A6A-4EF9-960F-B71DE4FAA5B7}"/>
            </a:ext>
          </a:extLst>
        </xdr:cNvPr>
        <xdr:cNvSpPr/>
      </xdr:nvSpPr>
      <xdr:spPr>
        <a:xfrm>
          <a:off x="4064000" y="1402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76365</xdr:rowOff>
    </xdr:from>
    <xdr:ext cx="736600" cy="259045"/>
    <xdr:sp textlink="">
      <xdr:nvSpPr>
        <xdr:cNvPr id="218" name="テキスト ボックス 217">
          <a:extLst>
            <a:ext uri="{FF2B5EF4-FFF2-40B4-BE49-F238E27FC236}">
              <a16:creationId xmlns:a16="http://schemas.microsoft.com/office/drawing/2014/main" id="{F9B5E3AD-07B2-418D-80CC-70368A2B7C85}"/>
            </a:ext>
          </a:extLst>
        </xdr:cNvPr>
        <xdr:cNvSpPr txBox="1"/>
      </xdr:nvSpPr>
      <xdr:spPr>
        <a:xfrm>
          <a:off x="3733800" y="13792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106187</xdr:rowOff>
    </xdr:from>
    <xdr:to>
      <xdr:col>15</xdr:col>
      <xdr:colOff>133350</xdr:colOff>
      <xdr:row>82</xdr:row>
      <xdr:rowOff>36337</xdr:rowOff>
    </xdr:to>
    <xdr:sp textlink="">
      <xdr:nvSpPr>
        <xdr:cNvPr id="219" name="楕円 218">
          <a:extLst>
            <a:ext uri="{FF2B5EF4-FFF2-40B4-BE49-F238E27FC236}">
              <a16:creationId xmlns:a16="http://schemas.microsoft.com/office/drawing/2014/main" id="{4617E364-B20C-480D-AF20-6DC8575025FF}"/>
            </a:ext>
          </a:extLst>
        </xdr:cNvPr>
        <xdr:cNvSpPr/>
      </xdr:nvSpPr>
      <xdr:spPr>
        <a:xfrm>
          <a:off x="3175000" y="1399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46514</xdr:rowOff>
    </xdr:from>
    <xdr:ext cx="762000" cy="259045"/>
    <xdr:sp textlink="">
      <xdr:nvSpPr>
        <xdr:cNvPr id="220" name="テキスト ボックス 219">
          <a:extLst>
            <a:ext uri="{FF2B5EF4-FFF2-40B4-BE49-F238E27FC236}">
              <a16:creationId xmlns:a16="http://schemas.microsoft.com/office/drawing/2014/main" id="{7E4B4AB4-AAAC-48E8-BF5A-37B718B6DA41}"/>
            </a:ext>
          </a:extLst>
        </xdr:cNvPr>
        <xdr:cNvSpPr txBox="1"/>
      </xdr:nvSpPr>
      <xdr:spPr>
        <a:xfrm>
          <a:off x="2844800" y="13762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89644</xdr:rowOff>
    </xdr:from>
    <xdr:to>
      <xdr:col>11</xdr:col>
      <xdr:colOff>82550</xdr:colOff>
      <xdr:row>82</xdr:row>
      <xdr:rowOff>19794</xdr:rowOff>
    </xdr:to>
    <xdr:sp textlink="">
      <xdr:nvSpPr>
        <xdr:cNvPr id="221" name="楕円 220">
          <a:extLst>
            <a:ext uri="{FF2B5EF4-FFF2-40B4-BE49-F238E27FC236}">
              <a16:creationId xmlns:a16="http://schemas.microsoft.com/office/drawing/2014/main" id="{D2F0D48C-5166-4A9D-8F96-5DDDDDEAB652}"/>
            </a:ext>
          </a:extLst>
        </xdr:cNvPr>
        <xdr:cNvSpPr/>
      </xdr:nvSpPr>
      <xdr:spPr>
        <a:xfrm>
          <a:off x="2286000" y="1397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29971</xdr:rowOff>
    </xdr:from>
    <xdr:ext cx="762000" cy="259045"/>
    <xdr:sp textlink="">
      <xdr:nvSpPr>
        <xdr:cNvPr id="222" name="テキスト ボックス 221">
          <a:extLst>
            <a:ext uri="{FF2B5EF4-FFF2-40B4-BE49-F238E27FC236}">
              <a16:creationId xmlns:a16="http://schemas.microsoft.com/office/drawing/2014/main" id="{67CA3CD2-83C8-4BF9-AB6A-F65FBC85B0B6}"/>
            </a:ext>
          </a:extLst>
        </xdr:cNvPr>
        <xdr:cNvSpPr txBox="1"/>
      </xdr:nvSpPr>
      <xdr:spPr>
        <a:xfrm>
          <a:off x="1955800" y="13745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67478</xdr:rowOff>
    </xdr:from>
    <xdr:to>
      <xdr:col>7</xdr:col>
      <xdr:colOff>31750</xdr:colOff>
      <xdr:row>81</xdr:row>
      <xdr:rowOff>169078</xdr:rowOff>
    </xdr:to>
    <xdr:sp textlink="">
      <xdr:nvSpPr>
        <xdr:cNvPr id="223" name="楕円 222">
          <a:extLst>
            <a:ext uri="{FF2B5EF4-FFF2-40B4-BE49-F238E27FC236}">
              <a16:creationId xmlns:a16="http://schemas.microsoft.com/office/drawing/2014/main" id="{4145F332-FCDC-4B48-933F-0E37BBB97FAA}"/>
            </a:ext>
          </a:extLst>
        </xdr:cNvPr>
        <xdr:cNvSpPr/>
      </xdr:nvSpPr>
      <xdr:spPr>
        <a:xfrm>
          <a:off x="1397000" y="1395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7805</xdr:rowOff>
    </xdr:from>
    <xdr:ext cx="762000" cy="259045"/>
    <xdr:sp textlink="">
      <xdr:nvSpPr>
        <xdr:cNvPr id="224" name="テキスト ボックス 223">
          <a:extLst>
            <a:ext uri="{FF2B5EF4-FFF2-40B4-BE49-F238E27FC236}">
              <a16:creationId xmlns:a16="http://schemas.microsoft.com/office/drawing/2014/main" id="{D1D5A88F-D000-45FF-973A-A15A11CCA50F}"/>
            </a:ext>
          </a:extLst>
        </xdr:cNvPr>
        <xdr:cNvSpPr txBox="1"/>
      </xdr:nvSpPr>
      <xdr:spPr>
        <a:xfrm>
          <a:off x="1066800" y="13723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5" name="正方形/長方形 224">
          <a:extLst>
            <a:ext uri="{FF2B5EF4-FFF2-40B4-BE49-F238E27FC236}">
              <a16:creationId xmlns:a16="http://schemas.microsoft.com/office/drawing/2014/main" id="{C9FF5419-E7AE-45F6-ABAE-01A36B794729}"/>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6" name="テキスト ボックス 225">
          <a:extLst>
            <a:ext uri="{FF2B5EF4-FFF2-40B4-BE49-F238E27FC236}">
              <a16:creationId xmlns:a16="http://schemas.microsoft.com/office/drawing/2014/main" id="{AF781D8D-AAE2-403A-BE3D-5CC444A42C71}"/>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7" name="テキスト ボックス 226">
          <a:extLst>
            <a:ext uri="{FF2B5EF4-FFF2-40B4-BE49-F238E27FC236}">
              <a16:creationId xmlns:a16="http://schemas.microsoft.com/office/drawing/2014/main" id="{BED36A25-A290-40B1-9579-814438EA9FBE}"/>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8" name="正方形/長方形 227">
          <a:extLst>
            <a:ext uri="{FF2B5EF4-FFF2-40B4-BE49-F238E27FC236}">
              <a16:creationId xmlns:a16="http://schemas.microsoft.com/office/drawing/2014/main" id="{421E8BE5-8067-4466-B773-848C7E5925F8}"/>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9" name="正方形/長方形 228">
          <a:extLst>
            <a:ext uri="{FF2B5EF4-FFF2-40B4-BE49-F238E27FC236}">
              <a16:creationId xmlns:a16="http://schemas.microsoft.com/office/drawing/2014/main" id="{F0282219-D5C9-4A54-B6D8-F772B58BE9F8}"/>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30" name="正方形/長方形 229">
          <a:extLst>
            <a:ext uri="{FF2B5EF4-FFF2-40B4-BE49-F238E27FC236}">
              <a16:creationId xmlns:a16="http://schemas.microsoft.com/office/drawing/2014/main" id="{D33A9267-16C3-43EB-BCEE-C4055BE079BD}"/>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31" name="正方形/長方形 230">
          <a:extLst>
            <a:ext uri="{FF2B5EF4-FFF2-40B4-BE49-F238E27FC236}">
              <a16:creationId xmlns:a16="http://schemas.microsoft.com/office/drawing/2014/main" id="{3CCD26B2-AC03-44FF-AA4C-0D56333F1F33}"/>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32" name="正方形/長方形 231">
          <a:extLst>
            <a:ext uri="{FF2B5EF4-FFF2-40B4-BE49-F238E27FC236}">
              <a16:creationId xmlns:a16="http://schemas.microsoft.com/office/drawing/2014/main" id="{C8D1AB7A-FCD7-4F91-BE39-9839742DC3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33" name="正方形/長方形 232">
          <a:extLst>
            <a:ext uri="{FF2B5EF4-FFF2-40B4-BE49-F238E27FC236}">
              <a16:creationId xmlns:a16="http://schemas.microsoft.com/office/drawing/2014/main" id="{EA29A24E-1DD1-4518-A48D-3425FC275535}"/>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34" name="正方形/長方形 233">
          <a:extLst>
            <a:ext uri="{FF2B5EF4-FFF2-40B4-BE49-F238E27FC236}">
              <a16:creationId xmlns:a16="http://schemas.microsoft.com/office/drawing/2014/main" id="{2CD94346-08D6-4EC0-B705-9CAAEAE78088}"/>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5" name="正方形/長方形 234">
          <a:extLst>
            <a:ext uri="{FF2B5EF4-FFF2-40B4-BE49-F238E27FC236}">
              <a16:creationId xmlns:a16="http://schemas.microsoft.com/office/drawing/2014/main" id="{8D425F93-7FE0-42A8-9E76-8B1574AD254B}"/>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6" name="正方形/長方形 235">
          <a:extLst>
            <a:ext uri="{FF2B5EF4-FFF2-40B4-BE49-F238E27FC236}">
              <a16:creationId xmlns:a16="http://schemas.microsoft.com/office/drawing/2014/main" id="{CBB8E1A8-7D83-4548-B692-A1B7FD7BEAC8}"/>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7" name="テキスト ボックス 236">
          <a:extLst>
            <a:ext uri="{FF2B5EF4-FFF2-40B4-BE49-F238E27FC236}">
              <a16:creationId xmlns:a16="http://schemas.microsoft.com/office/drawing/2014/main" id="{4C1CDAA8-2B84-45CD-8863-D3A7478CAD67}"/>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前年度と比較し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ポイント増加し，また類似団体平均値を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ポイント上回っていることから，職員定員の適正管理や給与体系の見直しに努める。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7A470B96-D59C-4A7F-9B04-448E5F49D952}"/>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9" name="テキスト ボックス 238">
          <a:extLst>
            <a:ext uri="{FF2B5EF4-FFF2-40B4-BE49-F238E27FC236}">
              <a16:creationId xmlns:a16="http://schemas.microsoft.com/office/drawing/2014/main" id="{75D31D11-BBA7-4F86-BDC5-1EC7B9427B87}"/>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CF90DB6B-D224-408A-8D64-4656994D43DD}"/>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textlink="">
      <xdr:nvSpPr>
        <xdr:cNvPr id="241" name="テキスト ボックス 240">
          <a:extLst>
            <a:ext uri="{FF2B5EF4-FFF2-40B4-BE49-F238E27FC236}">
              <a16:creationId xmlns:a16="http://schemas.microsoft.com/office/drawing/2014/main" id="{8ECCE483-4288-4DB0-BF39-5A2EFE903313}"/>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5B5A086A-FCFC-4969-B083-D3A96A647EE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textlink="">
      <xdr:nvSpPr>
        <xdr:cNvPr id="243" name="テキスト ボックス 242">
          <a:extLst>
            <a:ext uri="{FF2B5EF4-FFF2-40B4-BE49-F238E27FC236}">
              <a16:creationId xmlns:a16="http://schemas.microsoft.com/office/drawing/2014/main" id="{A73ED65D-0929-4E31-BDAA-9EC7ADC9E90E}"/>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C6861226-A500-4ABE-BF40-4923641EA4AB}"/>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textlink="">
      <xdr:nvSpPr>
        <xdr:cNvPr id="245" name="テキスト ボックス 244">
          <a:extLst>
            <a:ext uri="{FF2B5EF4-FFF2-40B4-BE49-F238E27FC236}">
              <a16:creationId xmlns:a16="http://schemas.microsoft.com/office/drawing/2014/main" id="{654C8DDD-A648-48DB-92AA-AA994D8CB86A}"/>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E3F91BED-0FEC-45E2-A6A3-50DF4DBB9B99}"/>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textlink="">
      <xdr:nvSpPr>
        <xdr:cNvPr id="247" name="テキスト ボックス 246">
          <a:extLst>
            <a:ext uri="{FF2B5EF4-FFF2-40B4-BE49-F238E27FC236}">
              <a16:creationId xmlns:a16="http://schemas.microsoft.com/office/drawing/2014/main" id="{B1A4A35A-1633-484D-B9CB-D5AB3264DE6C}"/>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DEEB6416-95F6-42DE-8642-02F105730F5F}"/>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textlink="">
      <xdr:nvSpPr>
        <xdr:cNvPr id="249" name="テキスト ボックス 248">
          <a:extLst>
            <a:ext uri="{FF2B5EF4-FFF2-40B4-BE49-F238E27FC236}">
              <a16:creationId xmlns:a16="http://schemas.microsoft.com/office/drawing/2014/main" id="{338B5553-924D-49B9-B70B-C3EA2F414EFE}"/>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32EA7E5A-437A-4E45-BDD2-200F27746322}"/>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51" name="テキスト ボックス 250">
          <a:extLst>
            <a:ext uri="{FF2B5EF4-FFF2-40B4-BE49-F238E27FC236}">
              <a16:creationId xmlns:a16="http://schemas.microsoft.com/office/drawing/2014/main" id="{47FAF2C5-88E3-496F-9425-45FEDE00E075}"/>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52" name="給与水準   （国との比較）グラフ枠">
          <a:extLst>
            <a:ext uri="{FF2B5EF4-FFF2-40B4-BE49-F238E27FC236}">
              <a16:creationId xmlns:a16="http://schemas.microsoft.com/office/drawing/2014/main" id="{BEAA68ED-BA26-4A1B-B047-FDD8B0C22DCA}"/>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4234</xdr:rowOff>
    </xdr:from>
    <xdr:to>
      <xdr:col>81</xdr:col>
      <xdr:colOff>44450</xdr:colOff>
      <xdr:row>89</xdr:row>
      <xdr:rowOff>150284</xdr:rowOff>
    </xdr:to>
    <xdr:cxnSp macro="">
      <xdr:nvCxnSpPr>
        <xdr:cNvPr id="253" name="直線コネクタ 252">
          <a:extLst>
            <a:ext uri="{FF2B5EF4-FFF2-40B4-BE49-F238E27FC236}">
              <a16:creationId xmlns:a16="http://schemas.microsoft.com/office/drawing/2014/main" id="{142CF9EC-3E7C-4CC6-B650-797BB1689993}"/>
            </a:ext>
          </a:extLst>
        </xdr:cNvPr>
        <xdr:cNvCxnSpPr/>
      </xdr:nvCxnSpPr>
      <xdr:spPr>
        <a:xfrm flipV="1">
          <a:off x="17018000" y="13720234"/>
          <a:ext cx="0" cy="16891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textlink="">
      <xdr:nvSpPr>
        <xdr:cNvPr id="254" name="給与水準   （国との比較）最小値テキスト">
          <a:extLst>
            <a:ext uri="{FF2B5EF4-FFF2-40B4-BE49-F238E27FC236}">
              <a16:creationId xmlns:a16="http://schemas.microsoft.com/office/drawing/2014/main" id="{003B2F1E-1684-4426-AA77-F4D126513A5C}"/>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5" name="直線コネクタ 254">
          <a:extLst>
            <a:ext uri="{FF2B5EF4-FFF2-40B4-BE49-F238E27FC236}">
              <a16:creationId xmlns:a16="http://schemas.microsoft.com/office/drawing/2014/main" id="{CCD0F069-AF89-400A-B8C7-935AF2FCE8F9}"/>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90611</xdr:rowOff>
    </xdr:from>
    <xdr:ext cx="762000" cy="259045"/>
    <xdr:sp textlink="">
      <xdr:nvSpPr>
        <xdr:cNvPr id="256" name="給与水準   （国との比較）最大値テキスト">
          <a:extLst>
            <a:ext uri="{FF2B5EF4-FFF2-40B4-BE49-F238E27FC236}">
              <a16:creationId xmlns:a16="http://schemas.microsoft.com/office/drawing/2014/main" id="{17206CDF-F20E-4CD5-9175-D4B6865BDF36}"/>
            </a:ext>
          </a:extLst>
        </xdr:cNvPr>
        <xdr:cNvSpPr txBox="1"/>
      </xdr:nvSpPr>
      <xdr:spPr>
        <a:xfrm>
          <a:off x="17106900" y="13463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4234</xdr:rowOff>
    </xdr:from>
    <xdr:to>
      <xdr:col>81</xdr:col>
      <xdr:colOff>133350</xdr:colOff>
      <xdr:row>80</xdr:row>
      <xdr:rowOff>4234</xdr:rowOff>
    </xdr:to>
    <xdr:cxnSp macro="">
      <xdr:nvCxnSpPr>
        <xdr:cNvPr id="257" name="直線コネクタ 256">
          <a:extLst>
            <a:ext uri="{FF2B5EF4-FFF2-40B4-BE49-F238E27FC236}">
              <a16:creationId xmlns:a16="http://schemas.microsoft.com/office/drawing/2014/main" id="{87EE4F5A-72A7-4E00-9A0B-C993D2D981B7}"/>
            </a:ext>
          </a:extLst>
        </xdr:cNvPr>
        <xdr:cNvCxnSpPr/>
      </xdr:nvCxnSpPr>
      <xdr:spPr>
        <a:xfrm>
          <a:off x="16929100" y="13720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91016</xdr:rowOff>
    </xdr:from>
    <xdr:to>
      <xdr:col>81</xdr:col>
      <xdr:colOff>44450</xdr:colOff>
      <xdr:row>87</xdr:row>
      <xdr:rowOff>117828</xdr:rowOff>
    </xdr:to>
    <xdr:cxnSp macro="">
      <xdr:nvCxnSpPr>
        <xdr:cNvPr id="258" name="直線コネクタ 257">
          <a:extLst>
            <a:ext uri="{FF2B5EF4-FFF2-40B4-BE49-F238E27FC236}">
              <a16:creationId xmlns:a16="http://schemas.microsoft.com/office/drawing/2014/main" id="{6DE3367C-3D14-42C2-A7C3-F46D52D1BE91}"/>
            </a:ext>
          </a:extLst>
        </xdr:cNvPr>
        <xdr:cNvCxnSpPr/>
      </xdr:nvCxnSpPr>
      <xdr:spPr>
        <a:xfrm>
          <a:off x="16179800" y="15007166"/>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13705</xdr:rowOff>
    </xdr:from>
    <xdr:ext cx="762000" cy="259045"/>
    <xdr:sp textlink="">
      <xdr:nvSpPr>
        <xdr:cNvPr id="259" name="給与水準   （国との比較）平均値テキスト">
          <a:extLst>
            <a:ext uri="{FF2B5EF4-FFF2-40B4-BE49-F238E27FC236}">
              <a16:creationId xmlns:a16="http://schemas.microsoft.com/office/drawing/2014/main" id="{2BE91B48-118A-4BB5-AC4B-D1A2E45410F7}"/>
            </a:ext>
          </a:extLst>
        </xdr:cNvPr>
        <xdr:cNvSpPr txBox="1"/>
      </xdr:nvSpPr>
      <xdr:spPr>
        <a:xfrm>
          <a:off x="17106900" y="145869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168628</xdr:rowOff>
    </xdr:from>
    <xdr:to>
      <xdr:col>81</xdr:col>
      <xdr:colOff>95250</xdr:colOff>
      <xdr:row>86</xdr:row>
      <xdr:rowOff>98778</xdr:rowOff>
    </xdr:to>
    <xdr:sp textlink="">
      <xdr:nvSpPr>
        <xdr:cNvPr id="260" name="フローチャート: 判断 259">
          <a:extLst>
            <a:ext uri="{FF2B5EF4-FFF2-40B4-BE49-F238E27FC236}">
              <a16:creationId xmlns:a16="http://schemas.microsoft.com/office/drawing/2014/main" id="{3A294995-A984-4943-BF4C-D024E7940FC5}"/>
            </a:ext>
          </a:extLst>
        </xdr:cNvPr>
        <xdr:cNvSpPr/>
      </xdr:nvSpPr>
      <xdr:spPr>
        <a:xfrm>
          <a:off x="169672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91016</xdr:rowOff>
    </xdr:from>
    <xdr:to>
      <xdr:col>77</xdr:col>
      <xdr:colOff>44450</xdr:colOff>
      <xdr:row>87</xdr:row>
      <xdr:rowOff>104422</xdr:rowOff>
    </xdr:to>
    <xdr:cxnSp macro="">
      <xdr:nvCxnSpPr>
        <xdr:cNvPr id="261" name="直線コネクタ 260">
          <a:extLst>
            <a:ext uri="{FF2B5EF4-FFF2-40B4-BE49-F238E27FC236}">
              <a16:creationId xmlns:a16="http://schemas.microsoft.com/office/drawing/2014/main" id="{C4DA85CB-8FF6-4255-9B6E-8BF4DBCA1FE1}"/>
            </a:ext>
          </a:extLst>
        </xdr:cNvPr>
        <xdr:cNvCxnSpPr/>
      </xdr:nvCxnSpPr>
      <xdr:spPr>
        <a:xfrm flipV="1">
          <a:off x="15290800" y="1500716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10584</xdr:rowOff>
    </xdr:from>
    <xdr:to>
      <xdr:col>77</xdr:col>
      <xdr:colOff>95250</xdr:colOff>
      <xdr:row>86</xdr:row>
      <xdr:rowOff>112184</xdr:rowOff>
    </xdr:to>
    <xdr:sp textlink="">
      <xdr:nvSpPr>
        <xdr:cNvPr id="262" name="フローチャート: 判断 261">
          <a:extLst>
            <a:ext uri="{FF2B5EF4-FFF2-40B4-BE49-F238E27FC236}">
              <a16:creationId xmlns:a16="http://schemas.microsoft.com/office/drawing/2014/main" id="{CE129A3A-8AC6-46D0-9DD1-0176578AF560}"/>
            </a:ext>
          </a:extLst>
        </xdr:cNvPr>
        <xdr:cNvSpPr/>
      </xdr:nvSpPr>
      <xdr:spPr>
        <a:xfrm>
          <a:off x="16129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122361</xdr:rowOff>
    </xdr:from>
    <xdr:ext cx="736600" cy="259045"/>
    <xdr:sp textlink="">
      <xdr:nvSpPr>
        <xdr:cNvPr id="263" name="テキスト ボックス 262">
          <a:extLst>
            <a:ext uri="{FF2B5EF4-FFF2-40B4-BE49-F238E27FC236}">
              <a16:creationId xmlns:a16="http://schemas.microsoft.com/office/drawing/2014/main" id="{621FA9C1-BC35-4FE5-AA54-B915405AD8B4}"/>
            </a:ext>
          </a:extLst>
        </xdr:cNvPr>
        <xdr:cNvSpPr txBox="1"/>
      </xdr:nvSpPr>
      <xdr:spPr>
        <a:xfrm>
          <a:off x="15798800" y="14524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37395</xdr:rowOff>
    </xdr:from>
    <xdr:to>
      <xdr:col>72</xdr:col>
      <xdr:colOff>203200</xdr:colOff>
      <xdr:row>87</xdr:row>
      <xdr:rowOff>104422</xdr:rowOff>
    </xdr:to>
    <xdr:cxnSp macro="">
      <xdr:nvCxnSpPr>
        <xdr:cNvPr id="264" name="直線コネクタ 263">
          <a:extLst>
            <a:ext uri="{FF2B5EF4-FFF2-40B4-BE49-F238E27FC236}">
              <a16:creationId xmlns:a16="http://schemas.microsoft.com/office/drawing/2014/main" id="{B8A8264F-3DBE-48AE-9E4A-1DC9E66FC46E}"/>
            </a:ext>
          </a:extLst>
        </xdr:cNvPr>
        <xdr:cNvCxnSpPr/>
      </xdr:nvCxnSpPr>
      <xdr:spPr>
        <a:xfrm>
          <a:off x="14401800" y="1495354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37395</xdr:rowOff>
    </xdr:from>
    <xdr:to>
      <xdr:col>73</xdr:col>
      <xdr:colOff>44450</xdr:colOff>
      <xdr:row>86</xdr:row>
      <xdr:rowOff>138995</xdr:rowOff>
    </xdr:to>
    <xdr:sp textlink="">
      <xdr:nvSpPr>
        <xdr:cNvPr id="265" name="フローチャート: 判断 264">
          <a:extLst>
            <a:ext uri="{FF2B5EF4-FFF2-40B4-BE49-F238E27FC236}">
              <a16:creationId xmlns:a16="http://schemas.microsoft.com/office/drawing/2014/main" id="{A8D6EADE-34E1-4C17-A794-7EA00ACEFE22}"/>
            </a:ext>
          </a:extLst>
        </xdr:cNvPr>
        <xdr:cNvSpPr/>
      </xdr:nvSpPr>
      <xdr:spPr>
        <a:xfrm>
          <a:off x="15240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149172</xdr:rowOff>
    </xdr:from>
    <xdr:ext cx="762000" cy="259045"/>
    <xdr:sp textlink="">
      <xdr:nvSpPr>
        <xdr:cNvPr id="266" name="テキスト ボックス 265">
          <a:extLst>
            <a:ext uri="{FF2B5EF4-FFF2-40B4-BE49-F238E27FC236}">
              <a16:creationId xmlns:a16="http://schemas.microsoft.com/office/drawing/2014/main" id="{24A83CD7-7779-43BD-AE4E-BD29B915F5DA}"/>
            </a:ext>
          </a:extLst>
        </xdr:cNvPr>
        <xdr:cNvSpPr txBox="1"/>
      </xdr:nvSpPr>
      <xdr:spPr>
        <a:xfrm>
          <a:off x="14909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37395</xdr:rowOff>
    </xdr:from>
    <xdr:to>
      <xdr:col>68</xdr:col>
      <xdr:colOff>152400</xdr:colOff>
      <xdr:row>87</xdr:row>
      <xdr:rowOff>91016</xdr:rowOff>
    </xdr:to>
    <xdr:cxnSp macro="">
      <xdr:nvCxnSpPr>
        <xdr:cNvPr id="267" name="直線コネクタ 266">
          <a:extLst>
            <a:ext uri="{FF2B5EF4-FFF2-40B4-BE49-F238E27FC236}">
              <a16:creationId xmlns:a16="http://schemas.microsoft.com/office/drawing/2014/main" id="{7A0112A7-8B97-41C5-B16E-1E95A6F723D2}"/>
            </a:ext>
          </a:extLst>
        </xdr:cNvPr>
        <xdr:cNvCxnSpPr/>
      </xdr:nvCxnSpPr>
      <xdr:spPr>
        <a:xfrm flipV="1">
          <a:off x="13512800" y="14953545"/>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23989</xdr:rowOff>
    </xdr:from>
    <xdr:to>
      <xdr:col>68</xdr:col>
      <xdr:colOff>203200</xdr:colOff>
      <xdr:row>86</xdr:row>
      <xdr:rowOff>125589</xdr:rowOff>
    </xdr:to>
    <xdr:sp textlink="">
      <xdr:nvSpPr>
        <xdr:cNvPr id="268" name="フローチャート: 判断 267">
          <a:extLst>
            <a:ext uri="{FF2B5EF4-FFF2-40B4-BE49-F238E27FC236}">
              <a16:creationId xmlns:a16="http://schemas.microsoft.com/office/drawing/2014/main" id="{CD6BC366-AFF8-4834-B1FD-94EE0E827648}"/>
            </a:ext>
          </a:extLst>
        </xdr:cNvPr>
        <xdr:cNvSpPr/>
      </xdr:nvSpPr>
      <xdr:spPr>
        <a:xfrm>
          <a:off x="14351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135766</xdr:rowOff>
    </xdr:from>
    <xdr:ext cx="762000" cy="259045"/>
    <xdr:sp textlink="">
      <xdr:nvSpPr>
        <xdr:cNvPr id="269" name="テキスト ボックス 268">
          <a:extLst>
            <a:ext uri="{FF2B5EF4-FFF2-40B4-BE49-F238E27FC236}">
              <a16:creationId xmlns:a16="http://schemas.microsoft.com/office/drawing/2014/main" id="{EBE21414-E1F9-46D9-BDD9-7B39DD75A26D}"/>
            </a:ext>
          </a:extLst>
        </xdr:cNvPr>
        <xdr:cNvSpPr txBox="1"/>
      </xdr:nvSpPr>
      <xdr:spPr>
        <a:xfrm>
          <a:off x="14020800" y="1453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37395</xdr:rowOff>
    </xdr:from>
    <xdr:to>
      <xdr:col>64</xdr:col>
      <xdr:colOff>152400</xdr:colOff>
      <xdr:row>86</xdr:row>
      <xdr:rowOff>138995</xdr:rowOff>
    </xdr:to>
    <xdr:sp textlink="">
      <xdr:nvSpPr>
        <xdr:cNvPr id="270" name="フローチャート: 判断 269">
          <a:extLst>
            <a:ext uri="{FF2B5EF4-FFF2-40B4-BE49-F238E27FC236}">
              <a16:creationId xmlns:a16="http://schemas.microsoft.com/office/drawing/2014/main" id="{2447173E-165B-4C72-8DEE-C8DD21042DF3}"/>
            </a:ext>
          </a:extLst>
        </xdr:cNvPr>
        <xdr:cNvSpPr/>
      </xdr:nvSpPr>
      <xdr:spPr>
        <a:xfrm>
          <a:off x="13462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149172</xdr:rowOff>
    </xdr:from>
    <xdr:ext cx="762000" cy="259045"/>
    <xdr:sp textlink="">
      <xdr:nvSpPr>
        <xdr:cNvPr id="271" name="テキスト ボックス 270">
          <a:extLst>
            <a:ext uri="{FF2B5EF4-FFF2-40B4-BE49-F238E27FC236}">
              <a16:creationId xmlns:a16="http://schemas.microsoft.com/office/drawing/2014/main" id="{F6A7D44B-BFB3-42AD-9F9F-52132DD4FEEB}"/>
            </a:ext>
          </a:extLst>
        </xdr:cNvPr>
        <xdr:cNvSpPr txBox="1"/>
      </xdr:nvSpPr>
      <xdr:spPr>
        <a:xfrm>
          <a:off x="13131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72" name="テキスト ボックス 271">
          <a:extLst>
            <a:ext uri="{FF2B5EF4-FFF2-40B4-BE49-F238E27FC236}">
              <a16:creationId xmlns:a16="http://schemas.microsoft.com/office/drawing/2014/main" id="{11088A68-B7DF-4922-B271-699FDA414A4D}"/>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73" name="テキスト ボックス 272">
          <a:extLst>
            <a:ext uri="{FF2B5EF4-FFF2-40B4-BE49-F238E27FC236}">
              <a16:creationId xmlns:a16="http://schemas.microsoft.com/office/drawing/2014/main" id="{4548E670-470E-4D4F-B0A5-1B929D55799A}"/>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4" name="テキスト ボックス 273">
          <a:extLst>
            <a:ext uri="{FF2B5EF4-FFF2-40B4-BE49-F238E27FC236}">
              <a16:creationId xmlns:a16="http://schemas.microsoft.com/office/drawing/2014/main" id="{E72EA8E8-F7A0-4AAE-AB13-7CFC08FCB966}"/>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5" name="テキスト ボックス 274">
          <a:extLst>
            <a:ext uri="{FF2B5EF4-FFF2-40B4-BE49-F238E27FC236}">
              <a16:creationId xmlns:a16="http://schemas.microsoft.com/office/drawing/2014/main" id="{87133AE8-FECC-480E-B52A-44AE8F345AC2}"/>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6" name="テキスト ボックス 275">
          <a:extLst>
            <a:ext uri="{FF2B5EF4-FFF2-40B4-BE49-F238E27FC236}">
              <a16:creationId xmlns:a16="http://schemas.microsoft.com/office/drawing/2014/main" id="{E8B9E2D7-F131-46CD-BD08-51F0730FB5EB}"/>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67028</xdr:rowOff>
    </xdr:from>
    <xdr:to>
      <xdr:col>81</xdr:col>
      <xdr:colOff>95250</xdr:colOff>
      <xdr:row>87</xdr:row>
      <xdr:rowOff>168628</xdr:rowOff>
    </xdr:to>
    <xdr:sp textlink="">
      <xdr:nvSpPr>
        <xdr:cNvPr id="277" name="楕円 276">
          <a:extLst>
            <a:ext uri="{FF2B5EF4-FFF2-40B4-BE49-F238E27FC236}">
              <a16:creationId xmlns:a16="http://schemas.microsoft.com/office/drawing/2014/main" id="{031C5DCB-48F9-43C5-9477-2969A8FD68F0}"/>
            </a:ext>
          </a:extLst>
        </xdr:cNvPr>
        <xdr:cNvSpPr/>
      </xdr:nvSpPr>
      <xdr:spPr>
        <a:xfrm>
          <a:off x="16967200" y="149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39105</xdr:rowOff>
    </xdr:from>
    <xdr:ext cx="762000" cy="259045"/>
    <xdr:sp textlink="">
      <xdr:nvSpPr>
        <xdr:cNvPr id="278" name="給与水準   （国との比較）該当値テキスト">
          <a:extLst>
            <a:ext uri="{FF2B5EF4-FFF2-40B4-BE49-F238E27FC236}">
              <a16:creationId xmlns:a16="http://schemas.microsoft.com/office/drawing/2014/main" id="{33956314-8A5B-49BB-8FE0-E59D3F9A36A5}"/>
            </a:ext>
          </a:extLst>
        </xdr:cNvPr>
        <xdr:cNvSpPr txBox="1"/>
      </xdr:nvSpPr>
      <xdr:spPr>
        <a:xfrm>
          <a:off x="17106900" y="1495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40216</xdr:rowOff>
    </xdr:from>
    <xdr:to>
      <xdr:col>77</xdr:col>
      <xdr:colOff>95250</xdr:colOff>
      <xdr:row>87</xdr:row>
      <xdr:rowOff>141816</xdr:rowOff>
    </xdr:to>
    <xdr:sp textlink="">
      <xdr:nvSpPr>
        <xdr:cNvPr id="279" name="楕円 278">
          <a:extLst>
            <a:ext uri="{FF2B5EF4-FFF2-40B4-BE49-F238E27FC236}">
              <a16:creationId xmlns:a16="http://schemas.microsoft.com/office/drawing/2014/main" id="{C1351657-FD64-4B7C-86DB-BBFD5FC0C7C3}"/>
            </a:ext>
          </a:extLst>
        </xdr:cNvPr>
        <xdr:cNvSpPr/>
      </xdr:nvSpPr>
      <xdr:spPr>
        <a:xfrm>
          <a:off x="16129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126593</xdr:rowOff>
    </xdr:from>
    <xdr:ext cx="736600" cy="259045"/>
    <xdr:sp textlink="">
      <xdr:nvSpPr>
        <xdr:cNvPr id="280" name="テキスト ボックス 279">
          <a:extLst>
            <a:ext uri="{FF2B5EF4-FFF2-40B4-BE49-F238E27FC236}">
              <a16:creationId xmlns:a16="http://schemas.microsoft.com/office/drawing/2014/main" id="{A4AABCB1-AC86-415C-99B7-F953CDCBAAE1}"/>
            </a:ext>
          </a:extLst>
        </xdr:cNvPr>
        <xdr:cNvSpPr txBox="1"/>
      </xdr:nvSpPr>
      <xdr:spPr>
        <a:xfrm>
          <a:off x="15798800" y="15042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53622</xdr:rowOff>
    </xdr:from>
    <xdr:to>
      <xdr:col>73</xdr:col>
      <xdr:colOff>44450</xdr:colOff>
      <xdr:row>87</xdr:row>
      <xdr:rowOff>155222</xdr:rowOff>
    </xdr:to>
    <xdr:sp textlink="">
      <xdr:nvSpPr>
        <xdr:cNvPr id="281" name="楕円 280">
          <a:extLst>
            <a:ext uri="{FF2B5EF4-FFF2-40B4-BE49-F238E27FC236}">
              <a16:creationId xmlns:a16="http://schemas.microsoft.com/office/drawing/2014/main" id="{7A3E8FD4-C5C0-49E0-B89F-6DAA8A324636}"/>
            </a:ext>
          </a:extLst>
        </xdr:cNvPr>
        <xdr:cNvSpPr/>
      </xdr:nvSpPr>
      <xdr:spPr>
        <a:xfrm>
          <a:off x="152400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139999</xdr:rowOff>
    </xdr:from>
    <xdr:ext cx="762000" cy="259045"/>
    <xdr:sp textlink="">
      <xdr:nvSpPr>
        <xdr:cNvPr id="282" name="テキスト ボックス 281">
          <a:extLst>
            <a:ext uri="{FF2B5EF4-FFF2-40B4-BE49-F238E27FC236}">
              <a16:creationId xmlns:a16="http://schemas.microsoft.com/office/drawing/2014/main" id="{31E9C876-ACD4-49A4-9CA3-97DE04600172}"/>
            </a:ext>
          </a:extLst>
        </xdr:cNvPr>
        <xdr:cNvSpPr txBox="1"/>
      </xdr:nvSpPr>
      <xdr:spPr>
        <a:xfrm>
          <a:off x="14909800" y="1505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158045</xdr:rowOff>
    </xdr:from>
    <xdr:to>
      <xdr:col>68</xdr:col>
      <xdr:colOff>203200</xdr:colOff>
      <xdr:row>87</xdr:row>
      <xdr:rowOff>88195</xdr:rowOff>
    </xdr:to>
    <xdr:sp textlink="">
      <xdr:nvSpPr>
        <xdr:cNvPr id="283" name="楕円 282">
          <a:extLst>
            <a:ext uri="{FF2B5EF4-FFF2-40B4-BE49-F238E27FC236}">
              <a16:creationId xmlns:a16="http://schemas.microsoft.com/office/drawing/2014/main" id="{58FA2191-302A-40DB-A44C-764FAEBAC0F7}"/>
            </a:ext>
          </a:extLst>
        </xdr:cNvPr>
        <xdr:cNvSpPr/>
      </xdr:nvSpPr>
      <xdr:spPr>
        <a:xfrm>
          <a:off x="14351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72972</xdr:rowOff>
    </xdr:from>
    <xdr:ext cx="762000" cy="259045"/>
    <xdr:sp textlink="">
      <xdr:nvSpPr>
        <xdr:cNvPr id="284" name="テキスト ボックス 283">
          <a:extLst>
            <a:ext uri="{FF2B5EF4-FFF2-40B4-BE49-F238E27FC236}">
              <a16:creationId xmlns:a16="http://schemas.microsoft.com/office/drawing/2014/main" id="{A1734887-872F-4A91-9B40-F27FC7C0B14A}"/>
            </a:ext>
          </a:extLst>
        </xdr:cNvPr>
        <xdr:cNvSpPr txBox="1"/>
      </xdr:nvSpPr>
      <xdr:spPr>
        <a:xfrm>
          <a:off x="14020800" y="1498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40216</xdr:rowOff>
    </xdr:from>
    <xdr:to>
      <xdr:col>64</xdr:col>
      <xdr:colOff>152400</xdr:colOff>
      <xdr:row>87</xdr:row>
      <xdr:rowOff>141816</xdr:rowOff>
    </xdr:to>
    <xdr:sp textlink="">
      <xdr:nvSpPr>
        <xdr:cNvPr id="285" name="楕円 284">
          <a:extLst>
            <a:ext uri="{FF2B5EF4-FFF2-40B4-BE49-F238E27FC236}">
              <a16:creationId xmlns:a16="http://schemas.microsoft.com/office/drawing/2014/main" id="{23EE76D5-7543-45C5-905C-9C9D16470C8B}"/>
            </a:ext>
          </a:extLst>
        </xdr:cNvPr>
        <xdr:cNvSpPr/>
      </xdr:nvSpPr>
      <xdr:spPr>
        <a:xfrm>
          <a:off x="13462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126593</xdr:rowOff>
    </xdr:from>
    <xdr:ext cx="762000" cy="259045"/>
    <xdr:sp textlink="">
      <xdr:nvSpPr>
        <xdr:cNvPr id="286" name="テキスト ボックス 285">
          <a:extLst>
            <a:ext uri="{FF2B5EF4-FFF2-40B4-BE49-F238E27FC236}">
              <a16:creationId xmlns:a16="http://schemas.microsoft.com/office/drawing/2014/main" id="{024AE87F-CE9C-474F-A950-4FC7157AC0FC}"/>
            </a:ext>
          </a:extLst>
        </xdr:cNvPr>
        <xdr:cNvSpPr txBox="1"/>
      </xdr:nvSpPr>
      <xdr:spPr>
        <a:xfrm>
          <a:off x="13131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7" name="正方形/長方形 286">
          <a:extLst>
            <a:ext uri="{FF2B5EF4-FFF2-40B4-BE49-F238E27FC236}">
              <a16:creationId xmlns:a16="http://schemas.microsoft.com/office/drawing/2014/main" id="{D53BA3F3-D672-41E9-A3FF-8B361608AE9C}"/>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8" name="テキスト ボックス 287">
          <a:extLst>
            <a:ext uri="{FF2B5EF4-FFF2-40B4-BE49-F238E27FC236}">
              <a16:creationId xmlns:a16="http://schemas.microsoft.com/office/drawing/2014/main" id="{5A7E7515-3ADC-4376-A353-6DD2CA531D61}"/>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9" name="テキスト ボックス 288">
          <a:extLst>
            <a:ext uri="{FF2B5EF4-FFF2-40B4-BE49-F238E27FC236}">
              <a16:creationId xmlns:a16="http://schemas.microsoft.com/office/drawing/2014/main" id="{359C7D25-C671-49CB-A985-767FE54AF94C}"/>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90" name="正方形/長方形 289">
          <a:extLst>
            <a:ext uri="{FF2B5EF4-FFF2-40B4-BE49-F238E27FC236}">
              <a16:creationId xmlns:a16="http://schemas.microsoft.com/office/drawing/2014/main" id="{C99A1A76-BFE5-4CC2-8EE1-A335302A761C}"/>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91" name="正方形/長方形 290">
          <a:extLst>
            <a:ext uri="{FF2B5EF4-FFF2-40B4-BE49-F238E27FC236}">
              <a16:creationId xmlns:a16="http://schemas.microsoft.com/office/drawing/2014/main" id="{B53CB1A5-7C14-4000-9339-436C5743DF1E}"/>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92" name="正方形/長方形 291">
          <a:extLst>
            <a:ext uri="{FF2B5EF4-FFF2-40B4-BE49-F238E27FC236}">
              <a16:creationId xmlns:a16="http://schemas.microsoft.com/office/drawing/2014/main" id="{9358C3AF-B882-4367-9A8F-7770308F6918}"/>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3" name="正方形/長方形 292">
          <a:extLst>
            <a:ext uri="{FF2B5EF4-FFF2-40B4-BE49-F238E27FC236}">
              <a16:creationId xmlns:a16="http://schemas.microsoft.com/office/drawing/2014/main" id="{8AC212DD-BBC4-48AD-9CF0-D50B76E05755}"/>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4" name="正方形/長方形 293">
          <a:extLst>
            <a:ext uri="{FF2B5EF4-FFF2-40B4-BE49-F238E27FC236}">
              <a16:creationId xmlns:a16="http://schemas.microsoft.com/office/drawing/2014/main" id="{68AEDE39-9F28-43DD-8987-CF4140689862}"/>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5" name="正方形/長方形 294">
          <a:extLst>
            <a:ext uri="{FF2B5EF4-FFF2-40B4-BE49-F238E27FC236}">
              <a16:creationId xmlns:a16="http://schemas.microsoft.com/office/drawing/2014/main" id="{70423A6C-B410-4E31-BDF7-FCE225563452}"/>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6" name="正方形/長方形 295">
          <a:extLst>
            <a:ext uri="{FF2B5EF4-FFF2-40B4-BE49-F238E27FC236}">
              <a16:creationId xmlns:a16="http://schemas.microsoft.com/office/drawing/2014/main" id="{80954B06-6713-4251-BCA5-8D7B25B18963}"/>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7" name="正方形/長方形 296">
          <a:extLst>
            <a:ext uri="{FF2B5EF4-FFF2-40B4-BE49-F238E27FC236}">
              <a16:creationId xmlns:a16="http://schemas.microsoft.com/office/drawing/2014/main" id="{73F0563F-6A3C-4509-9987-E0ED4A84C40F}"/>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8" name="正方形/長方形 297">
          <a:extLst>
            <a:ext uri="{FF2B5EF4-FFF2-40B4-BE49-F238E27FC236}">
              <a16:creationId xmlns:a16="http://schemas.microsoft.com/office/drawing/2014/main" id="{259DD58B-0C03-4EBF-8576-DA420D92E49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9" name="テキスト ボックス 298">
          <a:extLst>
            <a:ext uri="{FF2B5EF4-FFF2-40B4-BE49-F238E27FC236}">
              <a16:creationId xmlns:a16="http://schemas.microsoft.com/office/drawing/2014/main" id="{93328406-653F-4DE8-9EEA-54C49041BC78}"/>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職員の新規採用を抑制したため職員数は前年度と比較し減少しているが，人口が減少したため，前年度と比較し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実施事業の精査，公共施設の統廃合，業務のデジタル化を推進することにより，職員定員の適正管理に努める。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textlink="">
      <xdr:nvSpPr>
        <xdr:cNvPr id="300" name="テキスト ボックス 299">
          <a:extLst>
            <a:ext uri="{FF2B5EF4-FFF2-40B4-BE49-F238E27FC236}">
              <a16:creationId xmlns:a16="http://schemas.microsoft.com/office/drawing/2014/main" id="{FB0D74E0-EE14-4581-9A98-9FACED2B123A}"/>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BAFA89FB-0CDF-465D-B379-BFE4ECAEA331}"/>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302" name="テキスト ボックス 301">
          <a:extLst>
            <a:ext uri="{FF2B5EF4-FFF2-40B4-BE49-F238E27FC236}">
              <a16:creationId xmlns:a16="http://schemas.microsoft.com/office/drawing/2014/main" id="{06D35206-4F89-4C92-B6BD-AF3E095A6131}"/>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E05FBC84-FAA4-416C-8AB5-47ED118AE371}"/>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textlink="">
      <xdr:nvSpPr>
        <xdr:cNvPr id="304" name="テキスト ボックス 303">
          <a:extLst>
            <a:ext uri="{FF2B5EF4-FFF2-40B4-BE49-F238E27FC236}">
              <a16:creationId xmlns:a16="http://schemas.microsoft.com/office/drawing/2014/main" id="{E413905B-B05C-4EFC-A481-FACCB8B10C07}"/>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A80262B3-D1A2-44DB-B72C-3922E16C122F}"/>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textlink="">
      <xdr:nvSpPr>
        <xdr:cNvPr id="306" name="テキスト ボックス 305">
          <a:extLst>
            <a:ext uri="{FF2B5EF4-FFF2-40B4-BE49-F238E27FC236}">
              <a16:creationId xmlns:a16="http://schemas.microsoft.com/office/drawing/2014/main" id="{53358021-6B4F-4001-85C2-B5DA1A4BBCDF}"/>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63D3FAF1-EE11-4CE8-8F77-1E7C946E7ECC}"/>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textlink="">
      <xdr:nvSpPr>
        <xdr:cNvPr id="308" name="テキスト ボックス 307">
          <a:extLst>
            <a:ext uri="{FF2B5EF4-FFF2-40B4-BE49-F238E27FC236}">
              <a16:creationId xmlns:a16="http://schemas.microsoft.com/office/drawing/2014/main" id="{1AA9A3E5-50F8-4CB4-A89E-2F9199B15BB4}"/>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45061B6E-2285-4A55-8794-C0E361F23529}"/>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textlink="">
      <xdr:nvSpPr>
        <xdr:cNvPr id="310" name="テキスト ボックス 309">
          <a:extLst>
            <a:ext uri="{FF2B5EF4-FFF2-40B4-BE49-F238E27FC236}">
              <a16:creationId xmlns:a16="http://schemas.microsoft.com/office/drawing/2014/main" id="{D83D1F47-B501-49A3-B785-36FEE4626A39}"/>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5924E13A-6406-4A00-BAFF-EB065646344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textlink="">
      <xdr:nvSpPr>
        <xdr:cNvPr id="312" name="テキスト ボックス 311">
          <a:extLst>
            <a:ext uri="{FF2B5EF4-FFF2-40B4-BE49-F238E27FC236}">
              <a16:creationId xmlns:a16="http://schemas.microsoft.com/office/drawing/2014/main" id="{A80D1922-2735-4220-B29E-38057932802A}"/>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9BCBAD04-F2FB-4FEA-98DC-B79CC4AD97AF}"/>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textlink="">
      <xdr:nvSpPr>
        <xdr:cNvPr id="314" name="テキスト ボックス 313">
          <a:extLst>
            <a:ext uri="{FF2B5EF4-FFF2-40B4-BE49-F238E27FC236}">
              <a16:creationId xmlns:a16="http://schemas.microsoft.com/office/drawing/2014/main" id="{08884885-6850-43DD-84A7-5A569606B5C7}"/>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40FE449F-39DF-4A27-A9D8-1A74C40580CA}"/>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6" name="テキスト ボックス 315">
          <a:extLst>
            <a:ext uri="{FF2B5EF4-FFF2-40B4-BE49-F238E27FC236}">
              <a16:creationId xmlns:a16="http://schemas.microsoft.com/office/drawing/2014/main" id="{74CBA50B-063A-44CA-B20F-D0093865992E}"/>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7" name="定員管理の状況グラフ枠">
          <a:extLst>
            <a:ext uri="{FF2B5EF4-FFF2-40B4-BE49-F238E27FC236}">
              <a16:creationId xmlns:a16="http://schemas.microsoft.com/office/drawing/2014/main" id="{D63214B6-9A24-41FB-9428-1024A9BF188D}"/>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28182</xdr:rowOff>
    </xdr:from>
    <xdr:to>
      <xdr:col>81</xdr:col>
      <xdr:colOff>44450</xdr:colOff>
      <xdr:row>67</xdr:row>
      <xdr:rowOff>61625</xdr:rowOff>
    </xdr:to>
    <xdr:cxnSp macro="">
      <xdr:nvCxnSpPr>
        <xdr:cNvPr id="318" name="直線コネクタ 317">
          <a:extLst>
            <a:ext uri="{FF2B5EF4-FFF2-40B4-BE49-F238E27FC236}">
              <a16:creationId xmlns:a16="http://schemas.microsoft.com/office/drawing/2014/main" id="{1A16AC6C-30AD-42AD-A236-40C23CA00D73}"/>
            </a:ext>
          </a:extLst>
        </xdr:cNvPr>
        <xdr:cNvCxnSpPr/>
      </xdr:nvCxnSpPr>
      <xdr:spPr>
        <a:xfrm flipV="1">
          <a:off x="17018000" y="9972282"/>
          <a:ext cx="0" cy="15764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33702</xdr:rowOff>
    </xdr:from>
    <xdr:ext cx="762000" cy="259045"/>
    <xdr:sp textlink="">
      <xdr:nvSpPr>
        <xdr:cNvPr id="319" name="定員管理の状況最小値テキスト">
          <a:extLst>
            <a:ext uri="{FF2B5EF4-FFF2-40B4-BE49-F238E27FC236}">
              <a16:creationId xmlns:a16="http://schemas.microsoft.com/office/drawing/2014/main" id="{F254FBD6-D63B-4CA1-A1B6-E7B7AE636110}"/>
            </a:ext>
          </a:extLst>
        </xdr:cNvPr>
        <xdr:cNvSpPr txBox="1"/>
      </xdr:nvSpPr>
      <xdr:spPr>
        <a:xfrm>
          <a:off x="17106900" y="1152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61625</xdr:rowOff>
    </xdr:from>
    <xdr:to>
      <xdr:col>81</xdr:col>
      <xdr:colOff>133350</xdr:colOff>
      <xdr:row>67</xdr:row>
      <xdr:rowOff>61625</xdr:rowOff>
    </xdr:to>
    <xdr:cxnSp macro="">
      <xdr:nvCxnSpPr>
        <xdr:cNvPr id="320" name="直線コネクタ 319">
          <a:extLst>
            <a:ext uri="{FF2B5EF4-FFF2-40B4-BE49-F238E27FC236}">
              <a16:creationId xmlns:a16="http://schemas.microsoft.com/office/drawing/2014/main" id="{6D6E24DB-0319-4E03-A94D-CAE16E2AA50E}"/>
            </a:ext>
          </a:extLst>
        </xdr:cNvPr>
        <xdr:cNvCxnSpPr/>
      </xdr:nvCxnSpPr>
      <xdr:spPr>
        <a:xfrm>
          <a:off x="16929100" y="11548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114559</xdr:rowOff>
    </xdr:from>
    <xdr:ext cx="762000" cy="259045"/>
    <xdr:sp textlink="">
      <xdr:nvSpPr>
        <xdr:cNvPr id="321" name="定員管理の状況最大値テキスト">
          <a:extLst>
            <a:ext uri="{FF2B5EF4-FFF2-40B4-BE49-F238E27FC236}">
              <a16:creationId xmlns:a16="http://schemas.microsoft.com/office/drawing/2014/main" id="{692DB00B-A840-410A-8D90-5B995DA4134C}"/>
            </a:ext>
          </a:extLst>
        </xdr:cNvPr>
        <xdr:cNvSpPr txBox="1"/>
      </xdr:nvSpPr>
      <xdr:spPr>
        <a:xfrm>
          <a:off x="17106900" y="971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28182</xdr:rowOff>
    </xdr:from>
    <xdr:to>
      <xdr:col>81</xdr:col>
      <xdr:colOff>133350</xdr:colOff>
      <xdr:row>58</xdr:row>
      <xdr:rowOff>28182</xdr:rowOff>
    </xdr:to>
    <xdr:cxnSp macro="">
      <xdr:nvCxnSpPr>
        <xdr:cNvPr id="322" name="直線コネクタ 321">
          <a:extLst>
            <a:ext uri="{FF2B5EF4-FFF2-40B4-BE49-F238E27FC236}">
              <a16:creationId xmlns:a16="http://schemas.microsoft.com/office/drawing/2014/main" id="{C0645A21-3DC6-4229-84B4-341EE7291DDF}"/>
            </a:ext>
          </a:extLst>
        </xdr:cNvPr>
        <xdr:cNvCxnSpPr/>
      </xdr:nvCxnSpPr>
      <xdr:spPr>
        <a:xfrm>
          <a:off x="16929100" y="997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113877</xdr:rowOff>
    </xdr:from>
    <xdr:to>
      <xdr:col>81</xdr:col>
      <xdr:colOff>44450</xdr:colOff>
      <xdr:row>60</xdr:row>
      <xdr:rowOff>124218</xdr:rowOff>
    </xdr:to>
    <xdr:cxnSp macro="">
      <xdr:nvCxnSpPr>
        <xdr:cNvPr id="323" name="直線コネクタ 322">
          <a:extLst>
            <a:ext uri="{FF2B5EF4-FFF2-40B4-BE49-F238E27FC236}">
              <a16:creationId xmlns:a16="http://schemas.microsoft.com/office/drawing/2014/main" id="{1AB20C04-03C6-4EFD-8A29-4DCF80B2109B}"/>
            </a:ext>
          </a:extLst>
        </xdr:cNvPr>
        <xdr:cNvCxnSpPr/>
      </xdr:nvCxnSpPr>
      <xdr:spPr>
        <a:xfrm>
          <a:off x="16179800" y="10400877"/>
          <a:ext cx="8382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106394</xdr:rowOff>
    </xdr:from>
    <xdr:ext cx="762000" cy="259045"/>
    <xdr:sp textlink="">
      <xdr:nvSpPr>
        <xdr:cNvPr id="324" name="定員管理の状況平均値テキスト">
          <a:extLst>
            <a:ext uri="{FF2B5EF4-FFF2-40B4-BE49-F238E27FC236}">
              <a16:creationId xmlns:a16="http://schemas.microsoft.com/office/drawing/2014/main" id="{7761C7DF-88DA-47AB-9E58-5C7A7FD7048D}"/>
            </a:ext>
          </a:extLst>
        </xdr:cNvPr>
        <xdr:cNvSpPr txBox="1"/>
      </xdr:nvSpPr>
      <xdr:spPr>
        <a:xfrm>
          <a:off x="17106900" y="103933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134317</xdr:rowOff>
    </xdr:from>
    <xdr:to>
      <xdr:col>81</xdr:col>
      <xdr:colOff>95250</xdr:colOff>
      <xdr:row>61</xdr:row>
      <xdr:rowOff>64467</xdr:rowOff>
    </xdr:to>
    <xdr:sp textlink="">
      <xdr:nvSpPr>
        <xdr:cNvPr id="325" name="フローチャート: 判断 324">
          <a:extLst>
            <a:ext uri="{FF2B5EF4-FFF2-40B4-BE49-F238E27FC236}">
              <a16:creationId xmlns:a16="http://schemas.microsoft.com/office/drawing/2014/main" id="{34A4B622-760B-4C12-9F8C-833C50F86AAE}"/>
            </a:ext>
          </a:extLst>
        </xdr:cNvPr>
        <xdr:cNvSpPr/>
      </xdr:nvSpPr>
      <xdr:spPr>
        <a:xfrm>
          <a:off x="16967200" y="1042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95492</xdr:rowOff>
    </xdr:from>
    <xdr:to>
      <xdr:col>77</xdr:col>
      <xdr:colOff>44450</xdr:colOff>
      <xdr:row>60</xdr:row>
      <xdr:rowOff>113877</xdr:rowOff>
    </xdr:to>
    <xdr:cxnSp macro="">
      <xdr:nvCxnSpPr>
        <xdr:cNvPr id="326" name="直線コネクタ 325">
          <a:extLst>
            <a:ext uri="{FF2B5EF4-FFF2-40B4-BE49-F238E27FC236}">
              <a16:creationId xmlns:a16="http://schemas.microsoft.com/office/drawing/2014/main" id="{976AE93C-CC78-4DCB-96AA-AEEF4A6CA207}"/>
            </a:ext>
          </a:extLst>
        </xdr:cNvPr>
        <xdr:cNvCxnSpPr/>
      </xdr:nvCxnSpPr>
      <xdr:spPr>
        <a:xfrm>
          <a:off x="15290800" y="10382492"/>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123976</xdr:rowOff>
    </xdr:from>
    <xdr:to>
      <xdr:col>77</xdr:col>
      <xdr:colOff>95250</xdr:colOff>
      <xdr:row>61</xdr:row>
      <xdr:rowOff>54126</xdr:rowOff>
    </xdr:to>
    <xdr:sp textlink="">
      <xdr:nvSpPr>
        <xdr:cNvPr id="327" name="フローチャート: 判断 326">
          <a:extLst>
            <a:ext uri="{FF2B5EF4-FFF2-40B4-BE49-F238E27FC236}">
              <a16:creationId xmlns:a16="http://schemas.microsoft.com/office/drawing/2014/main" id="{D889AF62-731D-41A0-B710-DC67C42F27EA}"/>
            </a:ext>
          </a:extLst>
        </xdr:cNvPr>
        <xdr:cNvSpPr/>
      </xdr:nvSpPr>
      <xdr:spPr>
        <a:xfrm>
          <a:off x="16129000" y="1041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38903</xdr:rowOff>
    </xdr:from>
    <xdr:ext cx="736600" cy="259045"/>
    <xdr:sp textlink="">
      <xdr:nvSpPr>
        <xdr:cNvPr id="328" name="テキスト ボックス 327">
          <a:extLst>
            <a:ext uri="{FF2B5EF4-FFF2-40B4-BE49-F238E27FC236}">
              <a16:creationId xmlns:a16="http://schemas.microsoft.com/office/drawing/2014/main" id="{A7F42C68-FD2D-444B-9C96-F046FE8889FF}"/>
            </a:ext>
          </a:extLst>
        </xdr:cNvPr>
        <xdr:cNvSpPr txBox="1"/>
      </xdr:nvSpPr>
      <xdr:spPr>
        <a:xfrm>
          <a:off x="15798800" y="10497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87449</xdr:rowOff>
    </xdr:from>
    <xdr:to>
      <xdr:col>72</xdr:col>
      <xdr:colOff>203200</xdr:colOff>
      <xdr:row>60</xdr:row>
      <xdr:rowOff>95492</xdr:rowOff>
    </xdr:to>
    <xdr:cxnSp macro="">
      <xdr:nvCxnSpPr>
        <xdr:cNvPr id="329" name="直線コネクタ 328">
          <a:extLst>
            <a:ext uri="{FF2B5EF4-FFF2-40B4-BE49-F238E27FC236}">
              <a16:creationId xmlns:a16="http://schemas.microsoft.com/office/drawing/2014/main" id="{D3209977-9504-4B3B-94AD-8390799BB885}"/>
            </a:ext>
          </a:extLst>
        </xdr:cNvPr>
        <xdr:cNvCxnSpPr/>
      </xdr:nvCxnSpPr>
      <xdr:spPr>
        <a:xfrm>
          <a:off x="14401800" y="10374449"/>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84909</xdr:rowOff>
    </xdr:from>
    <xdr:to>
      <xdr:col>73</xdr:col>
      <xdr:colOff>44450</xdr:colOff>
      <xdr:row>61</xdr:row>
      <xdr:rowOff>15059</xdr:rowOff>
    </xdr:to>
    <xdr:sp textlink="">
      <xdr:nvSpPr>
        <xdr:cNvPr id="330" name="フローチャート: 判断 329">
          <a:extLst>
            <a:ext uri="{FF2B5EF4-FFF2-40B4-BE49-F238E27FC236}">
              <a16:creationId xmlns:a16="http://schemas.microsoft.com/office/drawing/2014/main" id="{6C1AC6B7-0287-4A25-89BD-9B922D7A6B3D}"/>
            </a:ext>
          </a:extLst>
        </xdr:cNvPr>
        <xdr:cNvSpPr/>
      </xdr:nvSpPr>
      <xdr:spPr>
        <a:xfrm>
          <a:off x="15240000" y="1037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171286</xdr:rowOff>
    </xdr:from>
    <xdr:ext cx="762000" cy="259045"/>
    <xdr:sp textlink="">
      <xdr:nvSpPr>
        <xdr:cNvPr id="331" name="テキスト ボックス 330">
          <a:extLst>
            <a:ext uri="{FF2B5EF4-FFF2-40B4-BE49-F238E27FC236}">
              <a16:creationId xmlns:a16="http://schemas.microsoft.com/office/drawing/2014/main" id="{F9E626F9-2488-44EC-86C6-83C1DCD8F8E0}"/>
            </a:ext>
          </a:extLst>
        </xdr:cNvPr>
        <xdr:cNvSpPr txBox="1"/>
      </xdr:nvSpPr>
      <xdr:spPr>
        <a:xfrm>
          <a:off x="14909800" y="10458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66766</xdr:rowOff>
    </xdr:from>
    <xdr:to>
      <xdr:col>68</xdr:col>
      <xdr:colOff>152400</xdr:colOff>
      <xdr:row>60</xdr:row>
      <xdr:rowOff>87449</xdr:rowOff>
    </xdr:to>
    <xdr:cxnSp macro="">
      <xdr:nvCxnSpPr>
        <xdr:cNvPr id="332" name="直線コネクタ 331">
          <a:extLst>
            <a:ext uri="{FF2B5EF4-FFF2-40B4-BE49-F238E27FC236}">
              <a16:creationId xmlns:a16="http://schemas.microsoft.com/office/drawing/2014/main" id="{A5C1B782-9906-41EB-98DD-39FCA4C7F161}"/>
            </a:ext>
          </a:extLst>
        </xdr:cNvPr>
        <xdr:cNvCxnSpPr/>
      </xdr:nvCxnSpPr>
      <xdr:spPr>
        <a:xfrm>
          <a:off x="13512800" y="10353766"/>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75716</xdr:rowOff>
    </xdr:from>
    <xdr:to>
      <xdr:col>68</xdr:col>
      <xdr:colOff>203200</xdr:colOff>
      <xdr:row>61</xdr:row>
      <xdr:rowOff>5866</xdr:rowOff>
    </xdr:to>
    <xdr:sp textlink="">
      <xdr:nvSpPr>
        <xdr:cNvPr id="333" name="フローチャート: 判断 332">
          <a:extLst>
            <a:ext uri="{FF2B5EF4-FFF2-40B4-BE49-F238E27FC236}">
              <a16:creationId xmlns:a16="http://schemas.microsoft.com/office/drawing/2014/main" id="{A59E3F38-977A-4BE3-B212-3D4D50C7E58A}"/>
            </a:ext>
          </a:extLst>
        </xdr:cNvPr>
        <xdr:cNvSpPr/>
      </xdr:nvSpPr>
      <xdr:spPr>
        <a:xfrm>
          <a:off x="14351000" y="1036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162093</xdr:rowOff>
    </xdr:from>
    <xdr:ext cx="762000" cy="259045"/>
    <xdr:sp textlink="">
      <xdr:nvSpPr>
        <xdr:cNvPr id="334" name="テキスト ボックス 333">
          <a:extLst>
            <a:ext uri="{FF2B5EF4-FFF2-40B4-BE49-F238E27FC236}">
              <a16:creationId xmlns:a16="http://schemas.microsoft.com/office/drawing/2014/main" id="{3D1918FF-BC31-49B2-8178-4B32FE0EB1F5}"/>
            </a:ext>
          </a:extLst>
        </xdr:cNvPr>
        <xdr:cNvSpPr txBox="1"/>
      </xdr:nvSpPr>
      <xdr:spPr>
        <a:xfrm>
          <a:off x="14020800" y="1044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63077</xdr:rowOff>
    </xdr:from>
    <xdr:to>
      <xdr:col>64</xdr:col>
      <xdr:colOff>152400</xdr:colOff>
      <xdr:row>60</xdr:row>
      <xdr:rowOff>164677</xdr:rowOff>
    </xdr:to>
    <xdr:sp textlink="">
      <xdr:nvSpPr>
        <xdr:cNvPr id="335" name="フローチャート: 判断 334">
          <a:extLst>
            <a:ext uri="{FF2B5EF4-FFF2-40B4-BE49-F238E27FC236}">
              <a16:creationId xmlns:a16="http://schemas.microsoft.com/office/drawing/2014/main" id="{74D656EB-9E61-4147-BD2F-BD6B62B4DC84}"/>
            </a:ext>
          </a:extLst>
        </xdr:cNvPr>
        <xdr:cNvSpPr/>
      </xdr:nvSpPr>
      <xdr:spPr>
        <a:xfrm>
          <a:off x="13462000" y="10350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149454</xdr:rowOff>
    </xdr:from>
    <xdr:ext cx="762000" cy="259045"/>
    <xdr:sp textlink="">
      <xdr:nvSpPr>
        <xdr:cNvPr id="336" name="テキスト ボックス 335">
          <a:extLst>
            <a:ext uri="{FF2B5EF4-FFF2-40B4-BE49-F238E27FC236}">
              <a16:creationId xmlns:a16="http://schemas.microsoft.com/office/drawing/2014/main" id="{34044045-851E-4AD6-8B6E-1166C57694E7}"/>
            </a:ext>
          </a:extLst>
        </xdr:cNvPr>
        <xdr:cNvSpPr txBox="1"/>
      </xdr:nvSpPr>
      <xdr:spPr>
        <a:xfrm>
          <a:off x="13131800" y="10436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7" name="テキスト ボックス 336">
          <a:extLst>
            <a:ext uri="{FF2B5EF4-FFF2-40B4-BE49-F238E27FC236}">
              <a16:creationId xmlns:a16="http://schemas.microsoft.com/office/drawing/2014/main" id="{462E48B2-5F28-4AE9-A8F0-7CEDC7636E04}"/>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8" name="テキスト ボックス 337">
          <a:extLst>
            <a:ext uri="{FF2B5EF4-FFF2-40B4-BE49-F238E27FC236}">
              <a16:creationId xmlns:a16="http://schemas.microsoft.com/office/drawing/2014/main" id="{7171CF78-7207-44E9-92C1-1DB0E2C8147C}"/>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9" name="テキスト ボックス 338">
          <a:extLst>
            <a:ext uri="{FF2B5EF4-FFF2-40B4-BE49-F238E27FC236}">
              <a16:creationId xmlns:a16="http://schemas.microsoft.com/office/drawing/2014/main" id="{D318977B-5F6B-4759-AF00-43B7E7CF2CB4}"/>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40" name="テキスト ボックス 339">
          <a:extLst>
            <a:ext uri="{FF2B5EF4-FFF2-40B4-BE49-F238E27FC236}">
              <a16:creationId xmlns:a16="http://schemas.microsoft.com/office/drawing/2014/main" id="{62F7EB07-AE88-40B9-9724-7DD28C052ED3}"/>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41" name="テキスト ボックス 340">
          <a:extLst>
            <a:ext uri="{FF2B5EF4-FFF2-40B4-BE49-F238E27FC236}">
              <a16:creationId xmlns:a16="http://schemas.microsoft.com/office/drawing/2014/main" id="{7E7F72FD-FA78-46DF-8065-0F39937BBFA6}"/>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73418</xdr:rowOff>
    </xdr:from>
    <xdr:to>
      <xdr:col>81</xdr:col>
      <xdr:colOff>95250</xdr:colOff>
      <xdr:row>61</xdr:row>
      <xdr:rowOff>3568</xdr:rowOff>
    </xdr:to>
    <xdr:sp textlink="">
      <xdr:nvSpPr>
        <xdr:cNvPr id="342" name="楕円 341">
          <a:extLst>
            <a:ext uri="{FF2B5EF4-FFF2-40B4-BE49-F238E27FC236}">
              <a16:creationId xmlns:a16="http://schemas.microsoft.com/office/drawing/2014/main" id="{1B609A49-FF4B-4678-ACCB-514CD177D9CE}"/>
            </a:ext>
          </a:extLst>
        </xdr:cNvPr>
        <xdr:cNvSpPr/>
      </xdr:nvSpPr>
      <xdr:spPr>
        <a:xfrm>
          <a:off x="16967200" y="1036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89945</xdr:rowOff>
    </xdr:from>
    <xdr:ext cx="762000" cy="259045"/>
    <xdr:sp textlink="">
      <xdr:nvSpPr>
        <xdr:cNvPr id="343" name="定員管理の状況該当値テキスト">
          <a:extLst>
            <a:ext uri="{FF2B5EF4-FFF2-40B4-BE49-F238E27FC236}">
              <a16:creationId xmlns:a16="http://schemas.microsoft.com/office/drawing/2014/main" id="{556986B3-2B9A-4290-BFD7-015E756B75A6}"/>
            </a:ext>
          </a:extLst>
        </xdr:cNvPr>
        <xdr:cNvSpPr txBox="1"/>
      </xdr:nvSpPr>
      <xdr:spPr>
        <a:xfrm>
          <a:off x="17106900" y="1020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63077</xdr:rowOff>
    </xdr:from>
    <xdr:to>
      <xdr:col>77</xdr:col>
      <xdr:colOff>95250</xdr:colOff>
      <xdr:row>60</xdr:row>
      <xdr:rowOff>164677</xdr:rowOff>
    </xdr:to>
    <xdr:sp textlink="">
      <xdr:nvSpPr>
        <xdr:cNvPr id="344" name="楕円 343">
          <a:extLst>
            <a:ext uri="{FF2B5EF4-FFF2-40B4-BE49-F238E27FC236}">
              <a16:creationId xmlns:a16="http://schemas.microsoft.com/office/drawing/2014/main" id="{812DBCDA-567F-4CF9-9B10-77B5EEB51959}"/>
            </a:ext>
          </a:extLst>
        </xdr:cNvPr>
        <xdr:cNvSpPr/>
      </xdr:nvSpPr>
      <xdr:spPr>
        <a:xfrm>
          <a:off x="16129000" y="103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3404</xdr:rowOff>
    </xdr:from>
    <xdr:ext cx="736600" cy="259045"/>
    <xdr:sp textlink="">
      <xdr:nvSpPr>
        <xdr:cNvPr id="345" name="テキスト ボックス 344">
          <a:extLst>
            <a:ext uri="{FF2B5EF4-FFF2-40B4-BE49-F238E27FC236}">
              <a16:creationId xmlns:a16="http://schemas.microsoft.com/office/drawing/2014/main" id="{09D6C242-819A-42CD-B0D1-62656F8FFD04}"/>
            </a:ext>
          </a:extLst>
        </xdr:cNvPr>
        <xdr:cNvSpPr txBox="1"/>
      </xdr:nvSpPr>
      <xdr:spPr>
        <a:xfrm>
          <a:off x="15798800" y="10118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44692</xdr:rowOff>
    </xdr:from>
    <xdr:to>
      <xdr:col>73</xdr:col>
      <xdr:colOff>44450</xdr:colOff>
      <xdr:row>60</xdr:row>
      <xdr:rowOff>146292</xdr:rowOff>
    </xdr:to>
    <xdr:sp textlink="">
      <xdr:nvSpPr>
        <xdr:cNvPr id="346" name="楕円 345">
          <a:extLst>
            <a:ext uri="{FF2B5EF4-FFF2-40B4-BE49-F238E27FC236}">
              <a16:creationId xmlns:a16="http://schemas.microsoft.com/office/drawing/2014/main" id="{19AAB712-28C2-406F-A127-26F92DD95FB5}"/>
            </a:ext>
          </a:extLst>
        </xdr:cNvPr>
        <xdr:cNvSpPr/>
      </xdr:nvSpPr>
      <xdr:spPr>
        <a:xfrm>
          <a:off x="15240000" y="1033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156469</xdr:rowOff>
    </xdr:from>
    <xdr:ext cx="762000" cy="259045"/>
    <xdr:sp textlink="">
      <xdr:nvSpPr>
        <xdr:cNvPr id="347" name="テキスト ボックス 346">
          <a:extLst>
            <a:ext uri="{FF2B5EF4-FFF2-40B4-BE49-F238E27FC236}">
              <a16:creationId xmlns:a16="http://schemas.microsoft.com/office/drawing/2014/main" id="{0D3E8EEB-EC29-4785-9D5D-B74C208DA8BC}"/>
            </a:ext>
          </a:extLst>
        </xdr:cNvPr>
        <xdr:cNvSpPr txBox="1"/>
      </xdr:nvSpPr>
      <xdr:spPr>
        <a:xfrm>
          <a:off x="14909800" y="10100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36649</xdr:rowOff>
    </xdr:from>
    <xdr:to>
      <xdr:col>68</xdr:col>
      <xdr:colOff>203200</xdr:colOff>
      <xdr:row>60</xdr:row>
      <xdr:rowOff>138249</xdr:rowOff>
    </xdr:to>
    <xdr:sp textlink="">
      <xdr:nvSpPr>
        <xdr:cNvPr id="348" name="楕円 347">
          <a:extLst>
            <a:ext uri="{FF2B5EF4-FFF2-40B4-BE49-F238E27FC236}">
              <a16:creationId xmlns:a16="http://schemas.microsoft.com/office/drawing/2014/main" id="{A437FAD2-E6ED-4F17-9D79-D0EE1D5383F1}"/>
            </a:ext>
          </a:extLst>
        </xdr:cNvPr>
        <xdr:cNvSpPr/>
      </xdr:nvSpPr>
      <xdr:spPr>
        <a:xfrm>
          <a:off x="14351000" y="1032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148426</xdr:rowOff>
    </xdr:from>
    <xdr:ext cx="762000" cy="259045"/>
    <xdr:sp textlink="">
      <xdr:nvSpPr>
        <xdr:cNvPr id="349" name="テキスト ボックス 348">
          <a:extLst>
            <a:ext uri="{FF2B5EF4-FFF2-40B4-BE49-F238E27FC236}">
              <a16:creationId xmlns:a16="http://schemas.microsoft.com/office/drawing/2014/main" id="{1CD81519-5EA6-4DB4-8728-1CAD937FC6DC}"/>
            </a:ext>
          </a:extLst>
        </xdr:cNvPr>
        <xdr:cNvSpPr txBox="1"/>
      </xdr:nvSpPr>
      <xdr:spPr>
        <a:xfrm>
          <a:off x="14020800" y="10092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15966</xdr:rowOff>
    </xdr:from>
    <xdr:to>
      <xdr:col>64</xdr:col>
      <xdr:colOff>152400</xdr:colOff>
      <xdr:row>60</xdr:row>
      <xdr:rowOff>117566</xdr:rowOff>
    </xdr:to>
    <xdr:sp textlink="">
      <xdr:nvSpPr>
        <xdr:cNvPr id="350" name="楕円 349">
          <a:extLst>
            <a:ext uri="{FF2B5EF4-FFF2-40B4-BE49-F238E27FC236}">
              <a16:creationId xmlns:a16="http://schemas.microsoft.com/office/drawing/2014/main" id="{3D3B3904-6C02-4D62-9627-D44AD9EEDFD5}"/>
            </a:ext>
          </a:extLst>
        </xdr:cNvPr>
        <xdr:cNvSpPr/>
      </xdr:nvSpPr>
      <xdr:spPr>
        <a:xfrm>
          <a:off x="13462000" y="1030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127743</xdr:rowOff>
    </xdr:from>
    <xdr:ext cx="762000" cy="259045"/>
    <xdr:sp textlink="">
      <xdr:nvSpPr>
        <xdr:cNvPr id="351" name="テキスト ボックス 350">
          <a:extLst>
            <a:ext uri="{FF2B5EF4-FFF2-40B4-BE49-F238E27FC236}">
              <a16:creationId xmlns:a16="http://schemas.microsoft.com/office/drawing/2014/main" id="{E519251E-D3A6-4A7D-B488-20E76F6FB003}"/>
            </a:ext>
          </a:extLst>
        </xdr:cNvPr>
        <xdr:cNvSpPr txBox="1"/>
      </xdr:nvSpPr>
      <xdr:spPr>
        <a:xfrm>
          <a:off x="13131800" y="1007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52" name="正方形/長方形 351">
          <a:extLst>
            <a:ext uri="{FF2B5EF4-FFF2-40B4-BE49-F238E27FC236}">
              <a16:creationId xmlns:a16="http://schemas.microsoft.com/office/drawing/2014/main" id="{941B63F7-4865-4C4D-B907-F4F1094709FB}"/>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53" name="テキスト ボックス 352">
          <a:extLst>
            <a:ext uri="{FF2B5EF4-FFF2-40B4-BE49-F238E27FC236}">
              <a16:creationId xmlns:a16="http://schemas.microsoft.com/office/drawing/2014/main" id="{D778E368-EBDF-48E8-9E13-5A7A731CA886}"/>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54" name="テキスト ボックス 353">
          <a:extLst>
            <a:ext uri="{FF2B5EF4-FFF2-40B4-BE49-F238E27FC236}">
              <a16:creationId xmlns:a16="http://schemas.microsoft.com/office/drawing/2014/main" id="{DCF54CBF-0CF5-4EE9-A9DB-3AA9D9950399}"/>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5" name="正方形/長方形 354">
          <a:extLst>
            <a:ext uri="{FF2B5EF4-FFF2-40B4-BE49-F238E27FC236}">
              <a16:creationId xmlns:a16="http://schemas.microsoft.com/office/drawing/2014/main" id="{727DAE04-4F2A-40E3-8990-447EF6ACADE2}"/>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6" name="正方形/長方形 355">
          <a:extLst>
            <a:ext uri="{FF2B5EF4-FFF2-40B4-BE49-F238E27FC236}">
              <a16:creationId xmlns:a16="http://schemas.microsoft.com/office/drawing/2014/main" id="{C03059FA-3AFE-408B-A973-71EB7726469E}"/>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7" name="正方形/長方形 356">
          <a:extLst>
            <a:ext uri="{FF2B5EF4-FFF2-40B4-BE49-F238E27FC236}">
              <a16:creationId xmlns:a16="http://schemas.microsoft.com/office/drawing/2014/main" id="{5F533551-F02D-4479-A607-DE5C7364C3E9}"/>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8" name="正方形/長方形 357">
          <a:extLst>
            <a:ext uri="{FF2B5EF4-FFF2-40B4-BE49-F238E27FC236}">
              <a16:creationId xmlns:a16="http://schemas.microsoft.com/office/drawing/2014/main" id="{99930785-88D0-4498-B0E0-6C46E2F6FA3D}"/>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9" name="正方形/長方形 358">
          <a:extLst>
            <a:ext uri="{FF2B5EF4-FFF2-40B4-BE49-F238E27FC236}">
              <a16:creationId xmlns:a16="http://schemas.microsoft.com/office/drawing/2014/main" id="{274232ED-E401-475E-8221-B5737554BDFE}"/>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60" name="正方形/長方形 359">
          <a:extLst>
            <a:ext uri="{FF2B5EF4-FFF2-40B4-BE49-F238E27FC236}">
              <a16:creationId xmlns:a16="http://schemas.microsoft.com/office/drawing/2014/main" id="{4DABBB3D-6A6C-4845-A709-379CEECC535F}"/>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61" name="正方形/長方形 360">
          <a:extLst>
            <a:ext uri="{FF2B5EF4-FFF2-40B4-BE49-F238E27FC236}">
              <a16:creationId xmlns:a16="http://schemas.microsoft.com/office/drawing/2014/main" id="{6DD4CD79-88C7-4C92-85F5-8B78018806AA}"/>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62" name="正方形/長方形 361">
          <a:extLst>
            <a:ext uri="{FF2B5EF4-FFF2-40B4-BE49-F238E27FC236}">
              <a16:creationId xmlns:a16="http://schemas.microsoft.com/office/drawing/2014/main" id="{FB3BEF11-BB03-455D-9991-6CE08B75675E}"/>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63" name="正方形/長方形 362">
          <a:extLst>
            <a:ext uri="{FF2B5EF4-FFF2-40B4-BE49-F238E27FC236}">
              <a16:creationId xmlns:a16="http://schemas.microsoft.com/office/drawing/2014/main" id="{5E156C5E-3581-4C9B-8798-C6F08CC59ABA}"/>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4" name="テキスト ボックス 363">
          <a:extLst>
            <a:ext uri="{FF2B5EF4-FFF2-40B4-BE49-F238E27FC236}">
              <a16:creationId xmlns:a16="http://schemas.microsoft.com/office/drawing/2014/main" id="{AAA72A92-41D7-4DDB-AB49-5FFB024B79E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一部事務組合が発行した地方債の償還に係る負担金や，公共下水道事業に係る地方債に対する繰入金が増加したが，算入公債費等の増加により，前年度と比較し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今後は公共施設の老朽化に伴う更新及び長寿命化事業の実施を見込んでいるが，事業内容を精査し，償還元金の範囲内における地方債発行に努め，比率の上昇の抑制を図る。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textlink="">
      <xdr:nvSpPr>
        <xdr:cNvPr id="365" name="テキスト ボックス 364">
          <a:extLst>
            <a:ext uri="{FF2B5EF4-FFF2-40B4-BE49-F238E27FC236}">
              <a16:creationId xmlns:a16="http://schemas.microsoft.com/office/drawing/2014/main" id="{419F7B50-D32A-4884-924C-795A75CF42B3}"/>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D45C569A-D245-4045-ACBE-819643AB17FC}"/>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7" name="テキスト ボックス 366">
          <a:extLst>
            <a:ext uri="{FF2B5EF4-FFF2-40B4-BE49-F238E27FC236}">
              <a16:creationId xmlns:a16="http://schemas.microsoft.com/office/drawing/2014/main" id="{07A36007-D98E-43F7-B1A8-90940BC7144A}"/>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a16="http://schemas.microsoft.com/office/drawing/2014/main" id="{970370A4-FE90-4D1D-B1D6-A4C2524F3F57}"/>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9" name="テキスト ボックス 368">
          <a:extLst>
            <a:ext uri="{FF2B5EF4-FFF2-40B4-BE49-F238E27FC236}">
              <a16:creationId xmlns:a16="http://schemas.microsoft.com/office/drawing/2014/main" id="{9E5BCE35-1FB2-4B73-A4A0-0646B438B017}"/>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a16="http://schemas.microsoft.com/office/drawing/2014/main" id="{613B3D7A-011F-49B4-B0E6-0C341F9C594E}"/>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71" name="テキスト ボックス 370">
          <a:extLst>
            <a:ext uri="{FF2B5EF4-FFF2-40B4-BE49-F238E27FC236}">
              <a16:creationId xmlns:a16="http://schemas.microsoft.com/office/drawing/2014/main" id="{BDA8AAA8-0FC5-46A4-9B66-D5D4F889AD82}"/>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a16="http://schemas.microsoft.com/office/drawing/2014/main" id="{14AA890D-20AB-489F-9179-15081BE0A35F}"/>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73" name="テキスト ボックス 372">
          <a:extLst>
            <a:ext uri="{FF2B5EF4-FFF2-40B4-BE49-F238E27FC236}">
              <a16:creationId xmlns:a16="http://schemas.microsoft.com/office/drawing/2014/main" id="{123957A9-ABFD-4E16-A51C-1D3A669EA76F}"/>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a16="http://schemas.microsoft.com/office/drawing/2014/main" id="{045FDC8F-A39D-4E4C-9BF3-620C3C903E43}"/>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75" name="テキスト ボックス 374">
          <a:extLst>
            <a:ext uri="{FF2B5EF4-FFF2-40B4-BE49-F238E27FC236}">
              <a16:creationId xmlns:a16="http://schemas.microsoft.com/office/drawing/2014/main" id="{05048F1F-B8E8-42E3-A336-DA98021B7E01}"/>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F0216712-E573-4F97-B4DC-3D5D59C3C64E}"/>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textlink="">
      <xdr:nvSpPr>
        <xdr:cNvPr id="377" name="テキスト ボックス 376">
          <a:extLst>
            <a:ext uri="{FF2B5EF4-FFF2-40B4-BE49-F238E27FC236}">
              <a16:creationId xmlns:a16="http://schemas.microsoft.com/office/drawing/2014/main" id="{ACF810F0-79DA-47B9-8164-5B0D93F293DB}"/>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310F9C66-627C-4093-9EDC-770F90087D37}"/>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9" name="公債費負担の状況グラフ枠">
          <a:extLst>
            <a:ext uri="{FF2B5EF4-FFF2-40B4-BE49-F238E27FC236}">
              <a16:creationId xmlns:a16="http://schemas.microsoft.com/office/drawing/2014/main" id="{EDC84285-BF9E-4256-82F7-89A5DC74E593}"/>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81386</xdr:rowOff>
    </xdr:from>
    <xdr:to>
      <xdr:col>81</xdr:col>
      <xdr:colOff>44450</xdr:colOff>
      <xdr:row>43</xdr:row>
      <xdr:rowOff>163619</xdr:rowOff>
    </xdr:to>
    <xdr:cxnSp macro="">
      <xdr:nvCxnSpPr>
        <xdr:cNvPr id="380" name="直線コネクタ 379">
          <a:extLst>
            <a:ext uri="{FF2B5EF4-FFF2-40B4-BE49-F238E27FC236}">
              <a16:creationId xmlns:a16="http://schemas.microsoft.com/office/drawing/2014/main" id="{8201A32A-D900-4EBB-890D-23F0C4D4BC91}"/>
            </a:ext>
          </a:extLst>
        </xdr:cNvPr>
        <xdr:cNvCxnSpPr/>
      </xdr:nvCxnSpPr>
      <xdr:spPr>
        <a:xfrm flipV="1">
          <a:off x="17018000" y="6082136"/>
          <a:ext cx="0" cy="14538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135696</xdr:rowOff>
    </xdr:from>
    <xdr:ext cx="762000" cy="259045"/>
    <xdr:sp textlink="">
      <xdr:nvSpPr>
        <xdr:cNvPr id="381" name="公債費負担の状況最小値テキスト">
          <a:extLst>
            <a:ext uri="{FF2B5EF4-FFF2-40B4-BE49-F238E27FC236}">
              <a16:creationId xmlns:a16="http://schemas.microsoft.com/office/drawing/2014/main" id="{91DA7F1A-1867-4DD2-9C92-08E2DF43D495}"/>
            </a:ext>
          </a:extLst>
        </xdr:cNvPr>
        <xdr:cNvSpPr txBox="1"/>
      </xdr:nvSpPr>
      <xdr:spPr>
        <a:xfrm>
          <a:off x="17106900" y="750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163619</xdr:rowOff>
    </xdr:from>
    <xdr:to>
      <xdr:col>81</xdr:col>
      <xdr:colOff>133350</xdr:colOff>
      <xdr:row>43</xdr:row>
      <xdr:rowOff>163619</xdr:rowOff>
    </xdr:to>
    <xdr:cxnSp macro="">
      <xdr:nvCxnSpPr>
        <xdr:cNvPr id="382" name="直線コネクタ 381">
          <a:extLst>
            <a:ext uri="{FF2B5EF4-FFF2-40B4-BE49-F238E27FC236}">
              <a16:creationId xmlns:a16="http://schemas.microsoft.com/office/drawing/2014/main" id="{209EF67B-D584-47A0-B67C-0AF3CC51CE5E}"/>
            </a:ext>
          </a:extLst>
        </xdr:cNvPr>
        <xdr:cNvCxnSpPr/>
      </xdr:nvCxnSpPr>
      <xdr:spPr>
        <a:xfrm>
          <a:off x="16929100" y="753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167763</xdr:rowOff>
    </xdr:from>
    <xdr:ext cx="762000" cy="259045"/>
    <xdr:sp textlink="">
      <xdr:nvSpPr>
        <xdr:cNvPr id="383" name="公債費負担の状況最大値テキスト">
          <a:extLst>
            <a:ext uri="{FF2B5EF4-FFF2-40B4-BE49-F238E27FC236}">
              <a16:creationId xmlns:a16="http://schemas.microsoft.com/office/drawing/2014/main" id="{97DAFCD7-5679-4793-B5D5-0F436EBD3F95}"/>
            </a:ext>
          </a:extLst>
        </xdr:cNvPr>
        <xdr:cNvSpPr txBox="1"/>
      </xdr:nvSpPr>
      <xdr:spPr>
        <a:xfrm>
          <a:off x="17106900" y="582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81386</xdr:rowOff>
    </xdr:from>
    <xdr:to>
      <xdr:col>81</xdr:col>
      <xdr:colOff>133350</xdr:colOff>
      <xdr:row>35</xdr:row>
      <xdr:rowOff>81386</xdr:rowOff>
    </xdr:to>
    <xdr:cxnSp macro="">
      <xdr:nvCxnSpPr>
        <xdr:cNvPr id="384" name="直線コネクタ 383">
          <a:extLst>
            <a:ext uri="{FF2B5EF4-FFF2-40B4-BE49-F238E27FC236}">
              <a16:creationId xmlns:a16="http://schemas.microsoft.com/office/drawing/2014/main" id="{42D17B96-0013-43CE-9E0D-61650D02F853}"/>
            </a:ext>
          </a:extLst>
        </xdr:cNvPr>
        <xdr:cNvCxnSpPr/>
      </xdr:nvCxnSpPr>
      <xdr:spPr>
        <a:xfrm>
          <a:off x="16929100" y="6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22013</xdr:rowOff>
    </xdr:from>
    <xdr:to>
      <xdr:col>81</xdr:col>
      <xdr:colOff>44450</xdr:colOff>
      <xdr:row>37</xdr:row>
      <xdr:rowOff>24024</xdr:rowOff>
    </xdr:to>
    <xdr:cxnSp macro="">
      <xdr:nvCxnSpPr>
        <xdr:cNvPr id="385" name="直線コネクタ 384">
          <a:extLst>
            <a:ext uri="{FF2B5EF4-FFF2-40B4-BE49-F238E27FC236}">
              <a16:creationId xmlns:a16="http://schemas.microsoft.com/office/drawing/2014/main" id="{98A18451-E47D-4647-BA37-6BC9F6A749A0}"/>
            </a:ext>
          </a:extLst>
        </xdr:cNvPr>
        <xdr:cNvCxnSpPr/>
      </xdr:nvCxnSpPr>
      <xdr:spPr>
        <a:xfrm flipV="1">
          <a:off x="16179800" y="6365663"/>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textlink="">
      <xdr:nvSpPr>
        <xdr:cNvPr id="386" name="公債費負担の状況平均値テキスト">
          <a:extLst>
            <a:ext uri="{FF2B5EF4-FFF2-40B4-BE49-F238E27FC236}">
              <a16:creationId xmlns:a16="http://schemas.microsoft.com/office/drawing/2014/main" id="{206D4B59-E7CA-47B8-A72D-3C8027F1B8AE}"/>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textlink="">
      <xdr:nvSpPr>
        <xdr:cNvPr id="387" name="フローチャート: 判断 386">
          <a:extLst>
            <a:ext uri="{FF2B5EF4-FFF2-40B4-BE49-F238E27FC236}">
              <a16:creationId xmlns:a16="http://schemas.microsoft.com/office/drawing/2014/main" id="{B1369568-752F-492D-8275-F66D7E15123D}"/>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22013</xdr:rowOff>
    </xdr:from>
    <xdr:to>
      <xdr:col>77</xdr:col>
      <xdr:colOff>44450</xdr:colOff>
      <xdr:row>37</xdr:row>
      <xdr:rowOff>24024</xdr:rowOff>
    </xdr:to>
    <xdr:cxnSp macro="">
      <xdr:nvCxnSpPr>
        <xdr:cNvPr id="388" name="直線コネクタ 387">
          <a:extLst>
            <a:ext uri="{FF2B5EF4-FFF2-40B4-BE49-F238E27FC236}">
              <a16:creationId xmlns:a16="http://schemas.microsoft.com/office/drawing/2014/main" id="{1859174C-D74A-4546-92EA-FEDD1BCF325F}"/>
            </a:ext>
          </a:extLst>
        </xdr:cNvPr>
        <xdr:cNvCxnSpPr/>
      </xdr:nvCxnSpPr>
      <xdr:spPr>
        <a:xfrm>
          <a:off x="15290800" y="6365663"/>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136631</xdr:rowOff>
    </xdr:from>
    <xdr:to>
      <xdr:col>77</xdr:col>
      <xdr:colOff>95250</xdr:colOff>
      <xdr:row>37</xdr:row>
      <xdr:rowOff>66781</xdr:rowOff>
    </xdr:to>
    <xdr:sp textlink="">
      <xdr:nvSpPr>
        <xdr:cNvPr id="389" name="フローチャート: 判断 388">
          <a:extLst>
            <a:ext uri="{FF2B5EF4-FFF2-40B4-BE49-F238E27FC236}">
              <a16:creationId xmlns:a16="http://schemas.microsoft.com/office/drawing/2014/main" id="{C3E79EE2-1741-48D4-8933-58FE75B6FC4F}"/>
            </a:ext>
          </a:extLst>
        </xdr:cNvPr>
        <xdr:cNvSpPr/>
      </xdr:nvSpPr>
      <xdr:spPr>
        <a:xfrm>
          <a:off x="16129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76958</xdr:rowOff>
    </xdr:from>
    <xdr:ext cx="736600" cy="259045"/>
    <xdr:sp textlink="">
      <xdr:nvSpPr>
        <xdr:cNvPr id="390" name="テキスト ボックス 389">
          <a:extLst>
            <a:ext uri="{FF2B5EF4-FFF2-40B4-BE49-F238E27FC236}">
              <a16:creationId xmlns:a16="http://schemas.microsoft.com/office/drawing/2014/main" id="{3C12AA50-C77E-4F24-A9C4-B307468BE56C}"/>
            </a:ext>
          </a:extLst>
        </xdr:cNvPr>
        <xdr:cNvSpPr txBox="1"/>
      </xdr:nvSpPr>
      <xdr:spPr>
        <a:xfrm>
          <a:off x="15798800" y="6077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22013</xdr:rowOff>
    </xdr:from>
    <xdr:to>
      <xdr:col>72</xdr:col>
      <xdr:colOff>203200</xdr:colOff>
      <xdr:row>37</xdr:row>
      <xdr:rowOff>24024</xdr:rowOff>
    </xdr:to>
    <xdr:cxnSp macro="">
      <xdr:nvCxnSpPr>
        <xdr:cNvPr id="391" name="直線コネクタ 390">
          <a:extLst>
            <a:ext uri="{FF2B5EF4-FFF2-40B4-BE49-F238E27FC236}">
              <a16:creationId xmlns:a16="http://schemas.microsoft.com/office/drawing/2014/main" id="{02758378-4A9A-4A43-9DC2-7AC1A50DD9AB}"/>
            </a:ext>
          </a:extLst>
        </xdr:cNvPr>
        <xdr:cNvCxnSpPr/>
      </xdr:nvCxnSpPr>
      <xdr:spPr>
        <a:xfrm flipV="1">
          <a:off x="14401800" y="6365663"/>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142663</xdr:rowOff>
    </xdr:from>
    <xdr:to>
      <xdr:col>73</xdr:col>
      <xdr:colOff>44450</xdr:colOff>
      <xdr:row>37</xdr:row>
      <xdr:rowOff>72813</xdr:rowOff>
    </xdr:to>
    <xdr:sp textlink="">
      <xdr:nvSpPr>
        <xdr:cNvPr id="392" name="フローチャート: 判断 391">
          <a:extLst>
            <a:ext uri="{FF2B5EF4-FFF2-40B4-BE49-F238E27FC236}">
              <a16:creationId xmlns:a16="http://schemas.microsoft.com/office/drawing/2014/main" id="{A2EFB266-D7AD-48E1-A7D0-6AC96907B0F1}"/>
            </a:ext>
          </a:extLst>
        </xdr:cNvPr>
        <xdr:cNvSpPr/>
      </xdr:nvSpPr>
      <xdr:spPr>
        <a:xfrm>
          <a:off x="15240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82990</xdr:rowOff>
    </xdr:from>
    <xdr:ext cx="762000" cy="259045"/>
    <xdr:sp textlink="">
      <xdr:nvSpPr>
        <xdr:cNvPr id="393" name="テキスト ボックス 392">
          <a:extLst>
            <a:ext uri="{FF2B5EF4-FFF2-40B4-BE49-F238E27FC236}">
              <a16:creationId xmlns:a16="http://schemas.microsoft.com/office/drawing/2014/main" id="{272CED97-8AC1-4BCD-B8CF-C71717D34D5B}"/>
            </a:ext>
          </a:extLst>
        </xdr:cNvPr>
        <xdr:cNvSpPr txBox="1"/>
      </xdr:nvSpPr>
      <xdr:spPr>
        <a:xfrm>
          <a:off x="14909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20003</xdr:rowOff>
    </xdr:from>
    <xdr:to>
      <xdr:col>68</xdr:col>
      <xdr:colOff>152400</xdr:colOff>
      <xdr:row>37</xdr:row>
      <xdr:rowOff>24024</xdr:rowOff>
    </xdr:to>
    <xdr:cxnSp macro="">
      <xdr:nvCxnSpPr>
        <xdr:cNvPr id="394" name="直線コネクタ 393">
          <a:extLst>
            <a:ext uri="{FF2B5EF4-FFF2-40B4-BE49-F238E27FC236}">
              <a16:creationId xmlns:a16="http://schemas.microsoft.com/office/drawing/2014/main" id="{AD956B7C-A91E-4B03-A32F-A6B59BF60F95}"/>
            </a:ext>
          </a:extLst>
        </xdr:cNvPr>
        <xdr:cNvCxnSpPr/>
      </xdr:nvCxnSpPr>
      <xdr:spPr>
        <a:xfrm>
          <a:off x="13512800" y="6363653"/>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148696</xdr:rowOff>
    </xdr:from>
    <xdr:to>
      <xdr:col>68</xdr:col>
      <xdr:colOff>203200</xdr:colOff>
      <xdr:row>37</xdr:row>
      <xdr:rowOff>78846</xdr:rowOff>
    </xdr:to>
    <xdr:sp textlink="">
      <xdr:nvSpPr>
        <xdr:cNvPr id="395" name="フローチャート: 判断 394">
          <a:extLst>
            <a:ext uri="{FF2B5EF4-FFF2-40B4-BE49-F238E27FC236}">
              <a16:creationId xmlns:a16="http://schemas.microsoft.com/office/drawing/2014/main" id="{CB66DD3F-07B0-4F1D-90F9-D3C593BEB697}"/>
            </a:ext>
          </a:extLst>
        </xdr:cNvPr>
        <xdr:cNvSpPr/>
      </xdr:nvSpPr>
      <xdr:spPr>
        <a:xfrm>
          <a:off x="14351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63623</xdr:rowOff>
    </xdr:from>
    <xdr:ext cx="762000" cy="259045"/>
    <xdr:sp textlink="">
      <xdr:nvSpPr>
        <xdr:cNvPr id="396" name="テキスト ボックス 395">
          <a:extLst>
            <a:ext uri="{FF2B5EF4-FFF2-40B4-BE49-F238E27FC236}">
              <a16:creationId xmlns:a16="http://schemas.microsoft.com/office/drawing/2014/main" id="{B1E8C39F-2372-497D-8548-26AECB06E098}"/>
            </a:ext>
          </a:extLst>
        </xdr:cNvPr>
        <xdr:cNvSpPr txBox="1"/>
      </xdr:nvSpPr>
      <xdr:spPr>
        <a:xfrm>
          <a:off x="14020800" y="640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150707</xdr:rowOff>
    </xdr:from>
    <xdr:to>
      <xdr:col>64</xdr:col>
      <xdr:colOff>152400</xdr:colOff>
      <xdr:row>37</xdr:row>
      <xdr:rowOff>80857</xdr:rowOff>
    </xdr:to>
    <xdr:sp textlink="">
      <xdr:nvSpPr>
        <xdr:cNvPr id="397" name="フローチャート: 判断 396">
          <a:extLst>
            <a:ext uri="{FF2B5EF4-FFF2-40B4-BE49-F238E27FC236}">
              <a16:creationId xmlns:a16="http://schemas.microsoft.com/office/drawing/2014/main" id="{A7802EA9-6755-4274-9823-7C1A02AA4692}"/>
            </a:ext>
          </a:extLst>
        </xdr:cNvPr>
        <xdr:cNvSpPr/>
      </xdr:nvSpPr>
      <xdr:spPr>
        <a:xfrm>
          <a:off x="134620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65634</xdr:rowOff>
    </xdr:from>
    <xdr:ext cx="762000" cy="259045"/>
    <xdr:sp textlink="">
      <xdr:nvSpPr>
        <xdr:cNvPr id="398" name="テキスト ボックス 397">
          <a:extLst>
            <a:ext uri="{FF2B5EF4-FFF2-40B4-BE49-F238E27FC236}">
              <a16:creationId xmlns:a16="http://schemas.microsoft.com/office/drawing/2014/main" id="{F63D2D2A-0F68-4366-9ED1-C6F8503219B4}"/>
            </a:ext>
          </a:extLst>
        </xdr:cNvPr>
        <xdr:cNvSpPr txBox="1"/>
      </xdr:nvSpPr>
      <xdr:spPr>
        <a:xfrm>
          <a:off x="13131800" y="640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9" name="テキスト ボックス 398">
          <a:extLst>
            <a:ext uri="{FF2B5EF4-FFF2-40B4-BE49-F238E27FC236}">
              <a16:creationId xmlns:a16="http://schemas.microsoft.com/office/drawing/2014/main" id="{3DDC7E05-087F-44BE-94AD-0C4788133AB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400" name="テキスト ボックス 399">
          <a:extLst>
            <a:ext uri="{FF2B5EF4-FFF2-40B4-BE49-F238E27FC236}">
              <a16:creationId xmlns:a16="http://schemas.microsoft.com/office/drawing/2014/main" id="{530A0277-3FDD-49C8-882D-F8BA202E8F59}"/>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401" name="テキスト ボックス 400">
          <a:extLst>
            <a:ext uri="{FF2B5EF4-FFF2-40B4-BE49-F238E27FC236}">
              <a16:creationId xmlns:a16="http://schemas.microsoft.com/office/drawing/2014/main" id="{5B0068E2-F85B-43C9-958C-39C7010E6EB3}"/>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402" name="テキスト ボックス 401">
          <a:extLst>
            <a:ext uri="{FF2B5EF4-FFF2-40B4-BE49-F238E27FC236}">
              <a16:creationId xmlns:a16="http://schemas.microsoft.com/office/drawing/2014/main" id="{3CCD28DE-4566-4A37-AF5C-9FBED199AF0A}"/>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403" name="テキスト ボックス 402">
          <a:extLst>
            <a:ext uri="{FF2B5EF4-FFF2-40B4-BE49-F238E27FC236}">
              <a16:creationId xmlns:a16="http://schemas.microsoft.com/office/drawing/2014/main" id="{6F4550DC-241E-44D7-B4AA-E219BB7B4E7B}"/>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142663</xdr:rowOff>
    </xdr:from>
    <xdr:to>
      <xdr:col>81</xdr:col>
      <xdr:colOff>95250</xdr:colOff>
      <xdr:row>37</xdr:row>
      <xdr:rowOff>72813</xdr:rowOff>
    </xdr:to>
    <xdr:sp textlink="">
      <xdr:nvSpPr>
        <xdr:cNvPr id="404" name="楕円 403">
          <a:extLst>
            <a:ext uri="{FF2B5EF4-FFF2-40B4-BE49-F238E27FC236}">
              <a16:creationId xmlns:a16="http://schemas.microsoft.com/office/drawing/2014/main" id="{026C5D9A-FB35-4C09-8CAC-BE757A765FB0}"/>
            </a:ext>
          </a:extLst>
        </xdr:cNvPr>
        <xdr:cNvSpPr/>
      </xdr:nvSpPr>
      <xdr:spPr>
        <a:xfrm>
          <a:off x="169672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114740</xdr:rowOff>
    </xdr:from>
    <xdr:ext cx="762000" cy="259045"/>
    <xdr:sp textlink="">
      <xdr:nvSpPr>
        <xdr:cNvPr id="405" name="公債費負担の状況該当値テキスト">
          <a:extLst>
            <a:ext uri="{FF2B5EF4-FFF2-40B4-BE49-F238E27FC236}">
              <a16:creationId xmlns:a16="http://schemas.microsoft.com/office/drawing/2014/main" id="{FB539F43-A0D4-4010-BAB7-D7972CB4EA7E}"/>
            </a:ext>
          </a:extLst>
        </xdr:cNvPr>
        <xdr:cNvSpPr txBox="1"/>
      </xdr:nvSpPr>
      <xdr:spPr>
        <a:xfrm>
          <a:off x="17106900" y="6286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144674</xdr:rowOff>
    </xdr:from>
    <xdr:to>
      <xdr:col>77</xdr:col>
      <xdr:colOff>95250</xdr:colOff>
      <xdr:row>37</xdr:row>
      <xdr:rowOff>74824</xdr:rowOff>
    </xdr:to>
    <xdr:sp textlink="">
      <xdr:nvSpPr>
        <xdr:cNvPr id="406" name="楕円 405">
          <a:extLst>
            <a:ext uri="{FF2B5EF4-FFF2-40B4-BE49-F238E27FC236}">
              <a16:creationId xmlns:a16="http://schemas.microsoft.com/office/drawing/2014/main" id="{28A93AFD-4D89-42BF-8BF8-84040912C8EE}"/>
            </a:ext>
          </a:extLst>
        </xdr:cNvPr>
        <xdr:cNvSpPr/>
      </xdr:nvSpPr>
      <xdr:spPr>
        <a:xfrm>
          <a:off x="161290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59601</xdr:rowOff>
    </xdr:from>
    <xdr:ext cx="736600" cy="259045"/>
    <xdr:sp textlink="">
      <xdr:nvSpPr>
        <xdr:cNvPr id="407" name="テキスト ボックス 406">
          <a:extLst>
            <a:ext uri="{FF2B5EF4-FFF2-40B4-BE49-F238E27FC236}">
              <a16:creationId xmlns:a16="http://schemas.microsoft.com/office/drawing/2014/main" id="{54FED347-96C1-4E13-B65F-59F95860D126}"/>
            </a:ext>
          </a:extLst>
        </xdr:cNvPr>
        <xdr:cNvSpPr txBox="1"/>
      </xdr:nvSpPr>
      <xdr:spPr>
        <a:xfrm>
          <a:off x="15798800" y="6403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142663</xdr:rowOff>
    </xdr:from>
    <xdr:to>
      <xdr:col>73</xdr:col>
      <xdr:colOff>44450</xdr:colOff>
      <xdr:row>37</xdr:row>
      <xdr:rowOff>72813</xdr:rowOff>
    </xdr:to>
    <xdr:sp textlink="">
      <xdr:nvSpPr>
        <xdr:cNvPr id="408" name="楕円 407">
          <a:extLst>
            <a:ext uri="{FF2B5EF4-FFF2-40B4-BE49-F238E27FC236}">
              <a16:creationId xmlns:a16="http://schemas.microsoft.com/office/drawing/2014/main" id="{9A54082D-7D93-43B4-A226-7989C5A96790}"/>
            </a:ext>
          </a:extLst>
        </xdr:cNvPr>
        <xdr:cNvSpPr/>
      </xdr:nvSpPr>
      <xdr:spPr>
        <a:xfrm>
          <a:off x="152400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57590</xdr:rowOff>
    </xdr:from>
    <xdr:ext cx="762000" cy="259045"/>
    <xdr:sp textlink="">
      <xdr:nvSpPr>
        <xdr:cNvPr id="409" name="テキスト ボックス 408">
          <a:extLst>
            <a:ext uri="{FF2B5EF4-FFF2-40B4-BE49-F238E27FC236}">
              <a16:creationId xmlns:a16="http://schemas.microsoft.com/office/drawing/2014/main" id="{4C9555C5-916A-421A-994C-59FFE3A2F357}"/>
            </a:ext>
          </a:extLst>
        </xdr:cNvPr>
        <xdr:cNvSpPr txBox="1"/>
      </xdr:nvSpPr>
      <xdr:spPr>
        <a:xfrm>
          <a:off x="14909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144674</xdr:rowOff>
    </xdr:from>
    <xdr:to>
      <xdr:col>68</xdr:col>
      <xdr:colOff>203200</xdr:colOff>
      <xdr:row>37</xdr:row>
      <xdr:rowOff>74824</xdr:rowOff>
    </xdr:to>
    <xdr:sp textlink="">
      <xdr:nvSpPr>
        <xdr:cNvPr id="410" name="楕円 409">
          <a:extLst>
            <a:ext uri="{FF2B5EF4-FFF2-40B4-BE49-F238E27FC236}">
              <a16:creationId xmlns:a16="http://schemas.microsoft.com/office/drawing/2014/main" id="{83FF8527-E376-4B62-8274-E1FAD3630B65}"/>
            </a:ext>
          </a:extLst>
        </xdr:cNvPr>
        <xdr:cNvSpPr/>
      </xdr:nvSpPr>
      <xdr:spPr>
        <a:xfrm>
          <a:off x="143510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85001</xdr:rowOff>
    </xdr:from>
    <xdr:ext cx="762000" cy="259045"/>
    <xdr:sp textlink="">
      <xdr:nvSpPr>
        <xdr:cNvPr id="411" name="テキスト ボックス 410">
          <a:extLst>
            <a:ext uri="{FF2B5EF4-FFF2-40B4-BE49-F238E27FC236}">
              <a16:creationId xmlns:a16="http://schemas.microsoft.com/office/drawing/2014/main" id="{1EFD6D56-97EC-46A4-9762-C1BD84832A5F}"/>
            </a:ext>
          </a:extLst>
        </xdr:cNvPr>
        <xdr:cNvSpPr txBox="1"/>
      </xdr:nvSpPr>
      <xdr:spPr>
        <a:xfrm>
          <a:off x="14020800" y="6085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140653</xdr:rowOff>
    </xdr:from>
    <xdr:to>
      <xdr:col>64</xdr:col>
      <xdr:colOff>152400</xdr:colOff>
      <xdr:row>37</xdr:row>
      <xdr:rowOff>70803</xdr:rowOff>
    </xdr:to>
    <xdr:sp textlink="">
      <xdr:nvSpPr>
        <xdr:cNvPr id="412" name="楕円 411">
          <a:extLst>
            <a:ext uri="{FF2B5EF4-FFF2-40B4-BE49-F238E27FC236}">
              <a16:creationId xmlns:a16="http://schemas.microsoft.com/office/drawing/2014/main" id="{D7CC73D0-AB67-4B56-BC3A-5A62C1F84F68}"/>
            </a:ext>
          </a:extLst>
        </xdr:cNvPr>
        <xdr:cNvSpPr/>
      </xdr:nvSpPr>
      <xdr:spPr>
        <a:xfrm>
          <a:off x="13462000" y="631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80980</xdr:rowOff>
    </xdr:from>
    <xdr:ext cx="762000" cy="259045"/>
    <xdr:sp textlink="">
      <xdr:nvSpPr>
        <xdr:cNvPr id="413" name="テキスト ボックス 412">
          <a:extLst>
            <a:ext uri="{FF2B5EF4-FFF2-40B4-BE49-F238E27FC236}">
              <a16:creationId xmlns:a16="http://schemas.microsoft.com/office/drawing/2014/main" id="{9276F587-836F-459A-A5EB-D59F18E7CB2B}"/>
            </a:ext>
          </a:extLst>
        </xdr:cNvPr>
        <xdr:cNvSpPr txBox="1"/>
      </xdr:nvSpPr>
      <xdr:spPr>
        <a:xfrm>
          <a:off x="13131800" y="6081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4" name="正方形/長方形 413">
          <a:extLst>
            <a:ext uri="{FF2B5EF4-FFF2-40B4-BE49-F238E27FC236}">
              <a16:creationId xmlns:a16="http://schemas.microsoft.com/office/drawing/2014/main" id="{FF514FDC-0EC8-4DD7-BFD9-675F8CF020B2}"/>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5" name="テキスト ボックス 414">
          <a:extLst>
            <a:ext uri="{FF2B5EF4-FFF2-40B4-BE49-F238E27FC236}">
              <a16:creationId xmlns:a16="http://schemas.microsoft.com/office/drawing/2014/main" id="{D1C1009B-263D-4AE5-839C-1C083763CB1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6" name="テキスト ボックス 415">
          <a:extLst>
            <a:ext uri="{FF2B5EF4-FFF2-40B4-BE49-F238E27FC236}">
              <a16:creationId xmlns:a16="http://schemas.microsoft.com/office/drawing/2014/main" id="{336A1142-1884-49AF-90C6-12B927DEDD9D}"/>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7" name="正方形/長方形 416">
          <a:extLst>
            <a:ext uri="{FF2B5EF4-FFF2-40B4-BE49-F238E27FC236}">
              <a16:creationId xmlns:a16="http://schemas.microsoft.com/office/drawing/2014/main" id="{D4663F6D-D288-454E-8BC6-15CE3BEA0BD2}"/>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8" name="正方形/長方形 417">
          <a:extLst>
            <a:ext uri="{FF2B5EF4-FFF2-40B4-BE49-F238E27FC236}">
              <a16:creationId xmlns:a16="http://schemas.microsoft.com/office/drawing/2014/main" id="{AAFCFC10-697F-4265-9DCC-8F32B829BFDE}"/>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9" name="正方形/長方形 418">
          <a:extLst>
            <a:ext uri="{FF2B5EF4-FFF2-40B4-BE49-F238E27FC236}">
              <a16:creationId xmlns:a16="http://schemas.microsoft.com/office/drawing/2014/main" id="{4717FED1-2BC8-4F43-A842-BAB96B962EBF}"/>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20" name="正方形/長方形 419">
          <a:extLst>
            <a:ext uri="{FF2B5EF4-FFF2-40B4-BE49-F238E27FC236}">
              <a16:creationId xmlns:a16="http://schemas.microsoft.com/office/drawing/2014/main" id="{BE785C92-A0CB-4A26-8B21-9D0ED88CF29A}"/>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21" name="正方形/長方形 420">
          <a:extLst>
            <a:ext uri="{FF2B5EF4-FFF2-40B4-BE49-F238E27FC236}">
              <a16:creationId xmlns:a16="http://schemas.microsoft.com/office/drawing/2014/main" id="{C9961114-0F37-4AA4-BC1E-23FB2F94C565}"/>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22" name="正方形/長方形 421">
          <a:extLst>
            <a:ext uri="{FF2B5EF4-FFF2-40B4-BE49-F238E27FC236}">
              <a16:creationId xmlns:a16="http://schemas.microsoft.com/office/drawing/2014/main" id="{86F503B8-CC50-497F-ADCB-9BFDCC942BF9}"/>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23" name="正方形/長方形 422">
          <a:extLst>
            <a:ext uri="{FF2B5EF4-FFF2-40B4-BE49-F238E27FC236}">
              <a16:creationId xmlns:a16="http://schemas.microsoft.com/office/drawing/2014/main" id="{DA919E93-1836-4C85-BC64-0F4AE91FEACE}"/>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4" name="正方形/長方形 423">
          <a:extLst>
            <a:ext uri="{FF2B5EF4-FFF2-40B4-BE49-F238E27FC236}">
              <a16:creationId xmlns:a16="http://schemas.microsoft.com/office/drawing/2014/main" id="{37E83B37-FE75-4710-BCC1-C005E7D9AA5E}"/>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5" name="正方形/長方形 424">
          <a:extLst>
            <a:ext uri="{FF2B5EF4-FFF2-40B4-BE49-F238E27FC236}">
              <a16:creationId xmlns:a16="http://schemas.microsoft.com/office/drawing/2014/main" id="{8B52F8AF-18B3-407C-9452-025E991F0401}"/>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6" name="テキスト ボックス 425">
          <a:extLst>
            <a:ext uri="{FF2B5EF4-FFF2-40B4-BE49-F238E27FC236}">
              <a16:creationId xmlns:a16="http://schemas.microsoft.com/office/drawing/2014/main" id="{3EC73AF6-2F0C-4B92-9214-A5B3585813FA}"/>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前年度と比較し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ポイント減少したが，類似団体平均を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年から実施した公共施設の新設及び更新に係る大型事業により地方債残高が増加したものの，減債基金などの積立に努めたことから充当可能基金が増加したことが主な要因である。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公共施設の老朽化に伴う更新及び長寿命化事業の実施を見込んでいるが，併せて公共施設の統廃合を実施するとともに，職員の適正配置などによる将来負担額の抑制や基金残高の確保，地方債発行額の抑制に努め，財政の健全化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textlink="">
      <xdr:nvSpPr>
        <xdr:cNvPr id="427" name="テキスト ボックス 426">
          <a:extLst>
            <a:ext uri="{FF2B5EF4-FFF2-40B4-BE49-F238E27FC236}">
              <a16:creationId xmlns:a16="http://schemas.microsoft.com/office/drawing/2014/main" id="{60529C88-0905-4BF7-A67C-226EAE9AE66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9579FAE2-ECE4-4A44-8CFA-577D557538A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9" name="テキスト ボックス 428">
          <a:extLst>
            <a:ext uri="{FF2B5EF4-FFF2-40B4-BE49-F238E27FC236}">
              <a16:creationId xmlns:a16="http://schemas.microsoft.com/office/drawing/2014/main" id="{5B06129D-D60E-4C54-9A96-97ACA9314D2E}"/>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30" name="直線コネクタ 429">
          <a:extLst>
            <a:ext uri="{FF2B5EF4-FFF2-40B4-BE49-F238E27FC236}">
              <a16:creationId xmlns:a16="http://schemas.microsoft.com/office/drawing/2014/main" id="{2096CF34-609D-44D8-BE17-73B34EECAD6E}"/>
            </a:ext>
          </a:extLst>
        </xdr:cNvPr>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textlink="">
      <xdr:nvSpPr>
        <xdr:cNvPr id="431" name="テキスト ボックス 430">
          <a:extLst>
            <a:ext uri="{FF2B5EF4-FFF2-40B4-BE49-F238E27FC236}">
              <a16:creationId xmlns:a16="http://schemas.microsoft.com/office/drawing/2014/main" id="{46E98893-A318-40D3-9671-AD4904252BBE}"/>
            </a:ext>
          </a:extLst>
        </xdr:cNvPr>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56C677CD-1408-43D3-A037-A13C2F0C9C74}"/>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textlink="">
      <xdr:nvSpPr>
        <xdr:cNvPr id="433" name="テキスト ボックス 432">
          <a:extLst>
            <a:ext uri="{FF2B5EF4-FFF2-40B4-BE49-F238E27FC236}">
              <a16:creationId xmlns:a16="http://schemas.microsoft.com/office/drawing/2014/main" id="{FD538E70-5369-4731-A73F-4AF2DDDEECFC}"/>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34" name="直線コネクタ 433">
          <a:extLst>
            <a:ext uri="{FF2B5EF4-FFF2-40B4-BE49-F238E27FC236}">
              <a16:creationId xmlns:a16="http://schemas.microsoft.com/office/drawing/2014/main" id="{7A1AAA2B-D566-47E4-A40F-39F939A3C699}"/>
            </a:ext>
          </a:extLst>
        </xdr:cNvPr>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textlink="">
      <xdr:nvSpPr>
        <xdr:cNvPr id="435" name="テキスト ボックス 434">
          <a:extLst>
            <a:ext uri="{FF2B5EF4-FFF2-40B4-BE49-F238E27FC236}">
              <a16:creationId xmlns:a16="http://schemas.microsoft.com/office/drawing/2014/main" id="{8660A57F-6152-4746-856A-4490A34B6CED}"/>
            </a:ext>
          </a:extLst>
        </xdr:cNvPr>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70C5331E-47F9-4240-B306-2D06170A2ECE}"/>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7" name="将来負担の状況グラフ枠">
          <a:extLst>
            <a:ext uri="{FF2B5EF4-FFF2-40B4-BE49-F238E27FC236}">
              <a16:creationId xmlns:a16="http://schemas.microsoft.com/office/drawing/2014/main" id="{CC671F5D-8DC9-4CDA-B69E-058BE5B7382A}"/>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131223</xdr:rowOff>
    </xdr:to>
    <xdr:cxnSp macro="">
      <xdr:nvCxnSpPr>
        <xdr:cNvPr id="438" name="直線コネクタ 437">
          <a:extLst>
            <a:ext uri="{FF2B5EF4-FFF2-40B4-BE49-F238E27FC236}">
              <a16:creationId xmlns:a16="http://schemas.microsoft.com/office/drawing/2014/main" id="{F429123D-5EE8-4E8F-908E-7484751A0392}"/>
            </a:ext>
          </a:extLst>
        </xdr:cNvPr>
        <xdr:cNvCxnSpPr/>
      </xdr:nvCxnSpPr>
      <xdr:spPr>
        <a:xfrm flipV="1">
          <a:off x="17018000" y="2571750"/>
          <a:ext cx="0" cy="13313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103300</xdr:rowOff>
    </xdr:from>
    <xdr:ext cx="762000" cy="259045"/>
    <xdr:sp textlink="">
      <xdr:nvSpPr>
        <xdr:cNvPr id="439" name="将来負担の状況最小値テキスト">
          <a:extLst>
            <a:ext uri="{FF2B5EF4-FFF2-40B4-BE49-F238E27FC236}">
              <a16:creationId xmlns:a16="http://schemas.microsoft.com/office/drawing/2014/main" id="{B1471952-4D7F-4BBD-B5BA-26DAFBD38B75}"/>
            </a:ext>
          </a:extLst>
        </xdr:cNvPr>
        <xdr:cNvSpPr txBox="1"/>
      </xdr:nvSpPr>
      <xdr:spPr>
        <a:xfrm>
          <a:off x="17106900" y="3875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131223</xdr:rowOff>
    </xdr:from>
    <xdr:to>
      <xdr:col>81</xdr:col>
      <xdr:colOff>133350</xdr:colOff>
      <xdr:row>22</xdr:row>
      <xdr:rowOff>131223</xdr:rowOff>
    </xdr:to>
    <xdr:cxnSp macro="">
      <xdr:nvCxnSpPr>
        <xdr:cNvPr id="440" name="直線コネクタ 439">
          <a:extLst>
            <a:ext uri="{FF2B5EF4-FFF2-40B4-BE49-F238E27FC236}">
              <a16:creationId xmlns:a16="http://schemas.microsoft.com/office/drawing/2014/main" id="{C9F0D3C3-2AC7-4F32-9477-F02C51745EC2}"/>
            </a:ext>
          </a:extLst>
        </xdr:cNvPr>
        <xdr:cNvCxnSpPr/>
      </xdr:nvCxnSpPr>
      <xdr:spPr>
        <a:xfrm>
          <a:off x="16929100" y="3903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86377</xdr:rowOff>
    </xdr:from>
    <xdr:ext cx="762000" cy="259045"/>
    <xdr:sp textlink="">
      <xdr:nvSpPr>
        <xdr:cNvPr id="441" name="将来負担の状況最大値テキスト">
          <a:extLst>
            <a:ext uri="{FF2B5EF4-FFF2-40B4-BE49-F238E27FC236}">
              <a16:creationId xmlns:a16="http://schemas.microsoft.com/office/drawing/2014/main" id="{AE9EDEC7-C557-4D41-A97F-8144884FA2A3}"/>
            </a:ext>
          </a:extLst>
        </xdr:cNvPr>
        <xdr:cNvSpPr txBox="1"/>
      </xdr:nvSpPr>
      <xdr:spPr>
        <a:xfrm>
          <a:off x="17106900" y="231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42" name="直線コネクタ 441">
          <a:extLst>
            <a:ext uri="{FF2B5EF4-FFF2-40B4-BE49-F238E27FC236}">
              <a16:creationId xmlns:a16="http://schemas.microsoft.com/office/drawing/2014/main" id="{40823BF8-19D7-4685-8941-CCB932E142FE}"/>
            </a:ext>
          </a:extLst>
        </xdr:cNvPr>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23400</xdr:rowOff>
    </xdr:from>
    <xdr:to>
      <xdr:col>81</xdr:col>
      <xdr:colOff>44450</xdr:colOff>
      <xdr:row>16</xdr:row>
      <xdr:rowOff>109061</xdr:rowOff>
    </xdr:to>
    <xdr:cxnSp macro="">
      <xdr:nvCxnSpPr>
        <xdr:cNvPr id="443" name="直線コネクタ 442">
          <a:extLst>
            <a:ext uri="{FF2B5EF4-FFF2-40B4-BE49-F238E27FC236}">
              <a16:creationId xmlns:a16="http://schemas.microsoft.com/office/drawing/2014/main" id="{A9287C24-D42D-4401-90D0-4B1642522FB7}"/>
            </a:ext>
          </a:extLst>
        </xdr:cNvPr>
        <xdr:cNvCxnSpPr/>
      </xdr:nvCxnSpPr>
      <xdr:spPr>
        <a:xfrm flipV="1">
          <a:off x="16179800" y="2766600"/>
          <a:ext cx="838200" cy="8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60437</xdr:rowOff>
    </xdr:from>
    <xdr:ext cx="762000" cy="259045"/>
    <xdr:sp textlink="">
      <xdr:nvSpPr>
        <xdr:cNvPr id="444" name="将来負担の状況平均値テキスト">
          <a:extLst>
            <a:ext uri="{FF2B5EF4-FFF2-40B4-BE49-F238E27FC236}">
              <a16:creationId xmlns:a16="http://schemas.microsoft.com/office/drawing/2014/main" id="{D56CE2D8-2D41-4689-8FCD-BEDB9632A895}"/>
            </a:ext>
          </a:extLst>
        </xdr:cNvPr>
        <xdr:cNvSpPr txBox="1"/>
      </xdr:nvSpPr>
      <xdr:spPr>
        <a:xfrm>
          <a:off x="17106900" y="2460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43910</xdr:rowOff>
    </xdr:from>
    <xdr:to>
      <xdr:col>81</xdr:col>
      <xdr:colOff>95250</xdr:colOff>
      <xdr:row>15</xdr:row>
      <xdr:rowOff>145510</xdr:rowOff>
    </xdr:to>
    <xdr:sp textlink="">
      <xdr:nvSpPr>
        <xdr:cNvPr id="445" name="フローチャート: 判断 444">
          <a:extLst>
            <a:ext uri="{FF2B5EF4-FFF2-40B4-BE49-F238E27FC236}">
              <a16:creationId xmlns:a16="http://schemas.microsoft.com/office/drawing/2014/main" id="{AA6AD2F5-5AC9-47F9-B819-4254DC5E8FE5}"/>
            </a:ext>
          </a:extLst>
        </xdr:cNvPr>
        <xdr:cNvSpPr/>
      </xdr:nvSpPr>
      <xdr:spPr>
        <a:xfrm>
          <a:off x="16967200" y="2615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109061</xdr:rowOff>
    </xdr:from>
    <xdr:to>
      <xdr:col>77</xdr:col>
      <xdr:colOff>44450</xdr:colOff>
      <xdr:row>16</xdr:row>
      <xdr:rowOff>125349</xdr:rowOff>
    </xdr:to>
    <xdr:cxnSp macro="">
      <xdr:nvCxnSpPr>
        <xdr:cNvPr id="446" name="直線コネクタ 445">
          <a:extLst>
            <a:ext uri="{FF2B5EF4-FFF2-40B4-BE49-F238E27FC236}">
              <a16:creationId xmlns:a16="http://schemas.microsoft.com/office/drawing/2014/main" id="{D1C536C4-B67F-4024-A2BA-AB69E6876413}"/>
            </a:ext>
          </a:extLst>
        </xdr:cNvPr>
        <xdr:cNvCxnSpPr/>
      </xdr:nvCxnSpPr>
      <xdr:spPr>
        <a:xfrm flipV="1">
          <a:off x="15290800" y="2852261"/>
          <a:ext cx="889000" cy="1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101219</xdr:rowOff>
    </xdr:from>
    <xdr:to>
      <xdr:col>77</xdr:col>
      <xdr:colOff>95250</xdr:colOff>
      <xdr:row>16</xdr:row>
      <xdr:rowOff>31369</xdr:rowOff>
    </xdr:to>
    <xdr:sp textlink="">
      <xdr:nvSpPr>
        <xdr:cNvPr id="447" name="フローチャート: 判断 446">
          <a:extLst>
            <a:ext uri="{FF2B5EF4-FFF2-40B4-BE49-F238E27FC236}">
              <a16:creationId xmlns:a16="http://schemas.microsoft.com/office/drawing/2014/main" id="{B025CDCD-A9CD-486E-9D24-66216044B932}"/>
            </a:ext>
          </a:extLst>
        </xdr:cNvPr>
        <xdr:cNvSpPr/>
      </xdr:nvSpPr>
      <xdr:spPr>
        <a:xfrm>
          <a:off x="16129000" y="267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41546</xdr:rowOff>
    </xdr:from>
    <xdr:ext cx="736600" cy="259045"/>
    <xdr:sp textlink="">
      <xdr:nvSpPr>
        <xdr:cNvPr id="448" name="テキスト ボックス 447">
          <a:extLst>
            <a:ext uri="{FF2B5EF4-FFF2-40B4-BE49-F238E27FC236}">
              <a16:creationId xmlns:a16="http://schemas.microsoft.com/office/drawing/2014/main" id="{BBFF7D95-8F67-4436-8857-6BCA48CD6C23}"/>
            </a:ext>
          </a:extLst>
        </xdr:cNvPr>
        <xdr:cNvSpPr txBox="1"/>
      </xdr:nvSpPr>
      <xdr:spPr>
        <a:xfrm>
          <a:off x="15798800" y="2441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24003</xdr:rowOff>
    </xdr:from>
    <xdr:to>
      <xdr:col>72</xdr:col>
      <xdr:colOff>203200</xdr:colOff>
      <xdr:row>16</xdr:row>
      <xdr:rowOff>125349</xdr:rowOff>
    </xdr:to>
    <xdr:cxnSp macro="">
      <xdr:nvCxnSpPr>
        <xdr:cNvPr id="449" name="直線コネクタ 448">
          <a:extLst>
            <a:ext uri="{FF2B5EF4-FFF2-40B4-BE49-F238E27FC236}">
              <a16:creationId xmlns:a16="http://schemas.microsoft.com/office/drawing/2014/main" id="{0AA64373-652F-4EF3-BA6F-E63B566375D4}"/>
            </a:ext>
          </a:extLst>
        </xdr:cNvPr>
        <xdr:cNvCxnSpPr/>
      </xdr:nvCxnSpPr>
      <xdr:spPr>
        <a:xfrm>
          <a:off x="14401800" y="2767203"/>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28099</xdr:rowOff>
    </xdr:from>
    <xdr:to>
      <xdr:col>73</xdr:col>
      <xdr:colOff>44450</xdr:colOff>
      <xdr:row>16</xdr:row>
      <xdr:rowOff>129699</xdr:rowOff>
    </xdr:to>
    <xdr:sp textlink="">
      <xdr:nvSpPr>
        <xdr:cNvPr id="450" name="フローチャート: 判断 449">
          <a:extLst>
            <a:ext uri="{FF2B5EF4-FFF2-40B4-BE49-F238E27FC236}">
              <a16:creationId xmlns:a16="http://schemas.microsoft.com/office/drawing/2014/main" id="{3AE11D80-255A-4F53-A555-06FC65AAA360}"/>
            </a:ext>
          </a:extLst>
        </xdr:cNvPr>
        <xdr:cNvSpPr/>
      </xdr:nvSpPr>
      <xdr:spPr>
        <a:xfrm>
          <a:off x="15240000" y="277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139876</xdr:rowOff>
    </xdr:from>
    <xdr:ext cx="762000" cy="259045"/>
    <xdr:sp textlink="">
      <xdr:nvSpPr>
        <xdr:cNvPr id="451" name="テキスト ボックス 450">
          <a:extLst>
            <a:ext uri="{FF2B5EF4-FFF2-40B4-BE49-F238E27FC236}">
              <a16:creationId xmlns:a16="http://schemas.microsoft.com/office/drawing/2014/main" id="{DD9B8C43-666A-4D6F-AD15-ED75FDDCEE15}"/>
            </a:ext>
          </a:extLst>
        </xdr:cNvPr>
        <xdr:cNvSpPr txBox="1"/>
      </xdr:nvSpPr>
      <xdr:spPr>
        <a:xfrm>
          <a:off x="14909800" y="2540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24003</xdr:rowOff>
    </xdr:from>
    <xdr:to>
      <xdr:col>68</xdr:col>
      <xdr:colOff>152400</xdr:colOff>
      <xdr:row>16</xdr:row>
      <xdr:rowOff>52959</xdr:rowOff>
    </xdr:to>
    <xdr:cxnSp macro="">
      <xdr:nvCxnSpPr>
        <xdr:cNvPr id="452" name="直線コネクタ 451">
          <a:extLst>
            <a:ext uri="{FF2B5EF4-FFF2-40B4-BE49-F238E27FC236}">
              <a16:creationId xmlns:a16="http://schemas.microsoft.com/office/drawing/2014/main" id="{6BEF64B8-F31C-45B8-A219-6A9250BC9D84}"/>
            </a:ext>
          </a:extLst>
        </xdr:cNvPr>
        <xdr:cNvCxnSpPr/>
      </xdr:nvCxnSpPr>
      <xdr:spPr>
        <a:xfrm flipV="1">
          <a:off x="13512800" y="2767203"/>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73946</xdr:rowOff>
    </xdr:from>
    <xdr:to>
      <xdr:col>68</xdr:col>
      <xdr:colOff>203200</xdr:colOff>
      <xdr:row>17</xdr:row>
      <xdr:rowOff>4096</xdr:rowOff>
    </xdr:to>
    <xdr:sp textlink="">
      <xdr:nvSpPr>
        <xdr:cNvPr id="453" name="フローチャート: 判断 452">
          <a:extLst>
            <a:ext uri="{FF2B5EF4-FFF2-40B4-BE49-F238E27FC236}">
              <a16:creationId xmlns:a16="http://schemas.microsoft.com/office/drawing/2014/main" id="{1C2FCD17-3FED-484B-BB7A-6EA54001EE2C}"/>
            </a:ext>
          </a:extLst>
        </xdr:cNvPr>
        <xdr:cNvSpPr/>
      </xdr:nvSpPr>
      <xdr:spPr>
        <a:xfrm>
          <a:off x="14351000" y="2817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160323</xdr:rowOff>
    </xdr:from>
    <xdr:ext cx="762000" cy="259045"/>
    <xdr:sp textlink="">
      <xdr:nvSpPr>
        <xdr:cNvPr id="454" name="テキスト ボックス 453">
          <a:extLst>
            <a:ext uri="{FF2B5EF4-FFF2-40B4-BE49-F238E27FC236}">
              <a16:creationId xmlns:a16="http://schemas.microsoft.com/office/drawing/2014/main" id="{A8669938-CC93-4A8C-B2BC-9D5AB5F6CF2C}"/>
            </a:ext>
          </a:extLst>
        </xdr:cNvPr>
        <xdr:cNvSpPr txBox="1"/>
      </xdr:nvSpPr>
      <xdr:spPr>
        <a:xfrm>
          <a:off x="14020800" y="2903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67310</xdr:rowOff>
    </xdr:from>
    <xdr:to>
      <xdr:col>64</xdr:col>
      <xdr:colOff>152400</xdr:colOff>
      <xdr:row>16</xdr:row>
      <xdr:rowOff>168910</xdr:rowOff>
    </xdr:to>
    <xdr:sp textlink="">
      <xdr:nvSpPr>
        <xdr:cNvPr id="455" name="フローチャート: 判断 454">
          <a:extLst>
            <a:ext uri="{FF2B5EF4-FFF2-40B4-BE49-F238E27FC236}">
              <a16:creationId xmlns:a16="http://schemas.microsoft.com/office/drawing/2014/main" id="{3F5FB575-0132-4D4C-9347-FB896E18C3A1}"/>
            </a:ext>
          </a:extLst>
        </xdr:cNvPr>
        <xdr:cNvSpPr/>
      </xdr:nvSpPr>
      <xdr:spPr>
        <a:xfrm>
          <a:off x="13462000" y="281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153687</xdr:rowOff>
    </xdr:from>
    <xdr:ext cx="762000" cy="259045"/>
    <xdr:sp textlink="">
      <xdr:nvSpPr>
        <xdr:cNvPr id="456" name="テキスト ボックス 455">
          <a:extLst>
            <a:ext uri="{FF2B5EF4-FFF2-40B4-BE49-F238E27FC236}">
              <a16:creationId xmlns:a16="http://schemas.microsoft.com/office/drawing/2014/main" id="{5B512E7D-1E58-4F74-964A-800DB612DD06}"/>
            </a:ext>
          </a:extLst>
        </xdr:cNvPr>
        <xdr:cNvSpPr txBox="1"/>
      </xdr:nvSpPr>
      <xdr:spPr>
        <a:xfrm>
          <a:off x="13131800" y="289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57" name="テキスト ボックス 456">
          <a:extLst>
            <a:ext uri="{FF2B5EF4-FFF2-40B4-BE49-F238E27FC236}">
              <a16:creationId xmlns:a16="http://schemas.microsoft.com/office/drawing/2014/main" id="{2C8FF569-B528-4196-A4EE-B9686CB5D61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58" name="テキスト ボックス 457">
          <a:extLst>
            <a:ext uri="{FF2B5EF4-FFF2-40B4-BE49-F238E27FC236}">
              <a16:creationId xmlns:a16="http://schemas.microsoft.com/office/drawing/2014/main" id="{93251C06-3208-4C8C-9CDD-908C5FFF9FCC}"/>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59" name="テキスト ボックス 458">
          <a:extLst>
            <a:ext uri="{FF2B5EF4-FFF2-40B4-BE49-F238E27FC236}">
              <a16:creationId xmlns:a16="http://schemas.microsoft.com/office/drawing/2014/main" id="{6009CF32-1C7A-4681-8D9F-27FE9992DFC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60" name="テキスト ボックス 459">
          <a:extLst>
            <a:ext uri="{FF2B5EF4-FFF2-40B4-BE49-F238E27FC236}">
              <a16:creationId xmlns:a16="http://schemas.microsoft.com/office/drawing/2014/main" id="{E55FB897-E4A9-4D00-8854-8E9778E38AC4}"/>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61" name="テキスト ボックス 460">
          <a:extLst>
            <a:ext uri="{FF2B5EF4-FFF2-40B4-BE49-F238E27FC236}">
              <a16:creationId xmlns:a16="http://schemas.microsoft.com/office/drawing/2014/main" id="{91DFA57A-89A9-4697-87F0-FE74F63FD309}"/>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144050</xdr:rowOff>
    </xdr:from>
    <xdr:to>
      <xdr:col>81</xdr:col>
      <xdr:colOff>95250</xdr:colOff>
      <xdr:row>16</xdr:row>
      <xdr:rowOff>74200</xdr:rowOff>
    </xdr:to>
    <xdr:sp textlink="">
      <xdr:nvSpPr>
        <xdr:cNvPr id="462" name="楕円 461">
          <a:extLst>
            <a:ext uri="{FF2B5EF4-FFF2-40B4-BE49-F238E27FC236}">
              <a16:creationId xmlns:a16="http://schemas.microsoft.com/office/drawing/2014/main" id="{D2483ACE-7EED-4AD0-A1FC-744AA1805D69}"/>
            </a:ext>
          </a:extLst>
        </xdr:cNvPr>
        <xdr:cNvSpPr/>
      </xdr:nvSpPr>
      <xdr:spPr>
        <a:xfrm>
          <a:off x="16967200" y="271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116127</xdr:rowOff>
    </xdr:from>
    <xdr:ext cx="762000" cy="259045"/>
    <xdr:sp textlink="">
      <xdr:nvSpPr>
        <xdr:cNvPr id="463" name="将来負担の状況該当値テキスト">
          <a:extLst>
            <a:ext uri="{FF2B5EF4-FFF2-40B4-BE49-F238E27FC236}">
              <a16:creationId xmlns:a16="http://schemas.microsoft.com/office/drawing/2014/main" id="{A9E9A88A-7DE8-4B2D-AE04-4E81DA3FFE0F}"/>
            </a:ext>
          </a:extLst>
        </xdr:cNvPr>
        <xdr:cNvSpPr txBox="1"/>
      </xdr:nvSpPr>
      <xdr:spPr>
        <a:xfrm>
          <a:off x="17106900" y="268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58261</xdr:rowOff>
    </xdr:from>
    <xdr:to>
      <xdr:col>77</xdr:col>
      <xdr:colOff>95250</xdr:colOff>
      <xdr:row>16</xdr:row>
      <xdr:rowOff>159861</xdr:rowOff>
    </xdr:to>
    <xdr:sp textlink="">
      <xdr:nvSpPr>
        <xdr:cNvPr id="464" name="楕円 463">
          <a:extLst>
            <a:ext uri="{FF2B5EF4-FFF2-40B4-BE49-F238E27FC236}">
              <a16:creationId xmlns:a16="http://schemas.microsoft.com/office/drawing/2014/main" id="{BF3160D1-4CF6-4641-A80F-5045F82E0760}"/>
            </a:ext>
          </a:extLst>
        </xdr:cNvPr>
        <xdr:cNvSpPr/>
      </xdr:nvSpPr>
      <xdr:spPr>
        <a:xfrm>
          <a:off x="16129000" y="280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144638</xdr:rowOff>
    </xdr:from>
    <xdr:ext cx="736600" cy="259045"/>
    <xdr:sp textlink="">
      <xdr:nvSpPr>
        <xdr:cNvPr id="465" name="テキスト ボックス 464">
          <a:extLst>
            <a:ext uri="{FF2B5EF4-FFF2-40B4-BE49-F238E27FC236}">
              <a16:creationId xmlns:a16="http://schemas.microsoft.com/office/drawing/2014/main" id="{03621DB0-2254-4B86-AF0B-00885890A4F9}"/>
            </a:ext>
          </a:extLst>
        </xdr:cNvPr>
        <xdr:cNvSpPr txBox="1"/>
      </xdr:nvSpPr>
      <xdr:spPr>
        <a:xfrm>
          <a:off x="15798800" y="2887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74549</xdr:rowOff>
    </xdr:from>
    <xdr:to>
      <xdr:col>73</xdr:col>
      <xdr:colOff>44450</xdr:colOff>
      <xdr:row>17</xdr:row>
      <xdr:rowOff>4699</xdr:rowOff>
    </xdr:to>
    <xdr:sp textlink="">
      <xdr:nvSpPr>
        <xdr:cNvPr id="466" name="楕円 465">
          <a:extLst>
            <a:ext uri="{FF2B5EF4-FFF2-40B4-BE49-F238E27FC236}">
              <a16:creationId xmlns:a16="http://schemas.microsoft.com/office/drawing/2014/main" id="{F29C33DB-DB3C-4295-AA9A-17D3C7925B06}"/>
            </a:ext>
          </a:extLst>
        </xdr:cNvPr>
        <xdr:cNvSpPr/>
      </xdr:nvSpPr>
      <xdr:spPr>
        <a:xfrm>
          <a:off x="15240000" y="281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160926</xdr:rowOff>
    </xdr:from>
    <xdr:ext cx="762000" cy="259045"/>
    <xdr:sp textlink="">
      <xdr:nvSpPr>
        <xdr:cNvPr id="467" name="テキスト ボックス 466">
          <a:extLst>
            <a:ext uri="{FF2B5EF4-FFF2-40B4-BE49-F238E27FC236}">
              <a16:creationId xmlns:a16="http://schemas.microsoft.com/office/drawing/2014/main" id="{0A88C01D-A7B3-4B8A-8F91-D2D87499EE83}"/>
            </a:ext>
          </a:extLst>
        </xdr:cNvPr>
        <xdr:cNvSpPr txBox="1"/>
      </xdr:nvSpPr>
      <xdr:spPr>
        <a:xfrm>
          <a:off x="14909800" y="2904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144653</xdr:rowOff>
    </xdr:from>
    <xdr:to>
      <xdr:col>68</xdr:col>
      <xdr:colOff>203200</xdr:colOff>
      <xdr:row>16</xdr:row>
      <xdr:rowOff>74803</xdr:rowOff>
    </xdr:to>
    <xdr:sp textlink="">
      <xdr:nvSpPr>
        <xdr:cNvPr id="468" name="楕円 467">
          <a:extLst>
            <a:ext uri="{FF2B5EF4-FFF2-40B4-BE49-F238E27FC236}">
              <a16:creationId xmlns:a16="http://schemas.microsoft.com/office/drawing/2014/main" id="{C05DABFE-A7A4-4E66-98BA-BE9DEF5DE5CA}"/>
            </a:ext>
          </a:extLst>
        </xdr:cNvPr>
        <xdr:cNvSpPr/>
      </xdr:nvSpPr>
      <xdr:spPr>
        <a:xfrm>
          <a:off x="14351000" y="271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84980</xdr:rowOff>
    </xdr:from>
    <xdr:ext cx="762000" cy="259045"/>
    <xdr:sp textlink="">
      <xdr:nvSpPr>
        <xdr:cNvPr id="469" name="テキスト ボックス 468">
          <a:extLst>
            <a:ext uri="{FF2B5EF4-FFF2-40B4-BE49-F238E27FC236}">
              <a16:creationId xmlns:a16="http://schemas.microsoft.com/office/drawing/2014/main" id="{348343C8-38ED-41D2-8368-1FF37FBFD5B5}"/>
            </a:ext>
          </a:extLst>
        </xdr:cNvPr>
        <xdr:cNvSpPr txBox="1"/>
      </xdr:nvSpPr>
      <xdr:spPr>
        <a:xfrm>
          <a:off x="14020800" y="2485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2159</xdr:rowOff>
    </xdr:from>
    <xdr:to>
      <xdr:col>64</xdr:col>
      <xdr:colOff>152400</xdr:colOff>
      <xdr:row>16</xdr:row>
      <xdr:rowOff>103759</xdr:rowOff>
    </xdr:to>
    <xdr:sp textlink="">
      <xdr:nvSpPr>
        <xdr:cNvPr id="470" name="楕円 469">
          <a:extLst>
            <a:ext uri="{FF2B5EF4-FFF2-40B4-BE49-F238E27FC236}">
              <a16:creationId xmlns:a16="http://schemas.microsoft.com/office/drawing/2014/main" id="{2A2A0CFF-8480-4081-A6E1-40F8E63478DE}"/>
            </a:ext>
          </a:extLst>
        </xdr:cNvPr>
        <xdr:cNvSpPr/>
      </xdr:nvSpPr>
      <xdr:spPr>
        <a:xfrm>
          <a:off x="13462000" y="274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113936</xdr:rowOff>
    </xdr:from>
    <xdr:ext cx="762000" cy="259045"/>
    <xdr:sp textlink="">
      <xdr:nvSpPr>
        <xdr:cNvPr id="471" name="テキスト ボックス 470">
          <a:extLst>
            <a:ext uri="{FF2B5EF4-FFF2-40B4-BE49-F238E27FC236}">
              <a16:creationId xmlns:a16="http://schemas.microsoft.com/office/drawing/2014/main" id="{86BC7C07-49A3-46FE-BCD2-9D6853C31A3D}"/>
            </a:ext>
          </a:extLst>
        </xdr:cNvPr>
        <xdr:cNvSpPr txBox="1"/>
      </xdr:nvSpPr>
      <xdr:spPr>
        <a:xfrm>
          <a:off x="13131800" y="2514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38,487
37,971
148.82
28,123,852
26,673,393
1,395,211
13,104,317
31,538,742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32.3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ポイント増加した。類似団体平均値と比較した場合，経常収支比率の人件費分についてはやや下回っているものの，ラスパイレス指数においては</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ポイント上回っていることから，職員数の適正管理などに努める。</a:t>
          </a: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41</xdr:row>
      <xdr:rowOff>16510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8960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160037</xdr:rowOff>
    </xdr:from>
    <xdr:ext cx="762000" cy="259045"/>
    <xdr:sp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8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16510</xdr:rowOff>
    </xdr:from>
    <xdr:to>
      <xdr:col>24</xdr:col>
      <xdr:colOff>114300</xdr:colOff>
      <xdr:row>41</xdr:row>
      <xdr:rowOff>16510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161290</xdr:rowOff>
    </xdr:from>
    <xdr:to>
      <xdr:col>24</xdr:col>
      <xdr:colOff>25400</xdr:colOff>
      <xdr:row>37</xdr:row>
      <xdr:rowOff>31750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62040"/>
          <a:ext cx="8382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162577</xdr:rowOff>
    </xdr:from>
    <xdr:ext cx="762000" cy="259045"/>
    <xdr:sp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34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161290</xdr:rowOff>
    </xdr:from>
    <xdr:to>
      <xdr:col>19</xdr:col>
      <xdr:colOff>187325</xdr:colOff>
      <xdr:row>37</xdr:row>
      <xdr:rowOff>115570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6204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144780</xdr:rowOff>
    </xdr:from>
    <xdr:to>
      <xdr:col>20</xdr:col>
      <xdr:colOff>38100</xdr:colOff>
      <xdr:row>37</xdr:row>
      <xdr:rowOff>74930</xdr:rowOff>
    </xdr:to>
    <xdr:sp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59707</xdr:rowOff>
    </xdr:from>
    <xdr:ext cx="736600" cy="259045"/>
    <xdr:sp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104140</xdr:rowOff>
    </xdr:from>
    <xdr:to>
      <xdr:col>15</xdr:col>
      <xdr:colOff>98425</xdr:colOff>
      <xdr:row>37</xdr:row>
      <xdr:rowOff>115570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763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72390</xdr:rowOff>
    </xdr:from>
    <xdr:to>
      <xdr:col>15</xdr:col>
      <xdr:colOff>149225</xdr:colOff>
      <xdr:row>38</xdr:row>
      <xdr:rowOff>2540</xdr:rowOff>
    </xdr:to>
    <xdr:sp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158767</xdr:rowOff>
    </xdr:from>
    <xdr:ext cx="762000" cy="259045"/>
    <xdr:sp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50800</xdr:rowOff>
    </xdr:from>
    <xdr:to>
      <xdr:col>11</xdr:col>
      <xdr:colOff>9525</xdr:colOff>
      <xdr:row>36</xdr:row>
      <xdr:rowOff>104140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2230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152400</xdr:rowOff>
    </xdr:from>
    <xdr:to>
      <xdr:col>24</xdr:col>
      <xdr:colOff>76200</xdr:colOff>
      <xdr:row>37</xdr:row>
      <xdr:rowOff>82550</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47752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168927</xdr:rowOff>
    </xdr:from>
    <xdr:ext cx="762000" cy="259045"/>
    <xdr:sp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6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110490</xdr:rowOff>
    </xdr:from>
    <xdr:to>
      <xdr:col>20</xdr:col>
      <xdr:colOff>38100</xdr:colOff>
      <xdr:row>36</xdr:row>
      <xdr:rowOff>40640</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937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50817</xdr:rowOff>
    </xdr:from>
    <xdr:ext cx="7366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64770</xdr:rowOff>
    </xdr:from>
    <xdr:to>
      <xdr:col>15</xdr:col>
      <xdr:colOff>149225</xdr:colOff>
      <xdr:row>37</xdr:row>
      <xdr:rowOff>166370</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5097</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17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53340</xdr:rowOff>
    </xdr:from>
    <xdr:to>
      <xdr:col>11</xdr:col>
      <xdr:colOff>60325</xdr:colOff>
      <xdr:row>36</xdr:row>
      <xdr:rowOff>154940</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2159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0</xdr:rowOff>
    </xdr:from>
    <xdr:to>
      <xdr:col>6</xdr:col>
      <xdr:colOff>171450</xdr:colOff>
      <xdr:row>36</xdr:row>
      <xdr:rowOff>101600</xdr:rowOff>
    </xdr:to>
    <xdr:sp textlink="">
      <xdr:nvSpPr>
        <xdr:cNvPr id="93" name="楕円 92">
          <a:extLst>
            <a:ext uri="{FF2B5EF4-FFF2-40B4-BE49-F238E27FC236}">
              <a16:creationId xmlns:a16="http://schemas.microsoft.com/office/drawing/2014/main" id="{00000000-0008-0000-0400-00005D000000}"/>
            </a:ext>
          </a:extLst>
        </xdr:cNvPr>
        <xdr:cNvSpPr/>
      </xdr:nvSpPr>
      <xdr:spPr>
        <a:xfrm>
          <a:off x="1270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111777</xdr:rowOff>
    </xdr:from>
    <xdr:ext cx="762000" cy="259045"/>
    <xdr:sp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ポイント上昇した。業務に係るシステムや端末の更新が主な要因である。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類似団体平均値を下回っている主な要因は，ごみ処理業務や消防業務を一部事務組合で実施していることが挙げられる。</a:t>
          </a:r>
        </a:p>
      </xdr:txBody>
    </xdr:sp>
    <xdr:clientData/>
  </xdr:twoCellAnchor>
  <xdr:oneCellAnchor>
    <xdr:from>
      <xdr:col>62</xdr:col>
      <xdr:colOff>6350</xdr:colOff>
      <xdr:row>9</xdr:row>
      <xdr:rowOff>107950</xdr:rowOff>
    </xdr:from>
    <xdr:ext cx="298543" cy="225703"/>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80736</xdr:rowOff>
    </xdr:from>
    <xdr:to>
      <xdr:col>82</xdr:col>
      <xdr:colOff>107950</xdr:colOff>
      <xdr:row>21</xdr:row>
      <xdr:rowOff>58964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309586"/>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31041</xdr:rowOff>
    </xdr:from>
    <xdr:ext cx="762000" cy="259045"/>
    <xdr:sp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31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58964</xdr:rowOff>
    </xdr:from>
    <xdr:to>
      <xdr:col>82</xdr:col>
      <xdr:colOff>196850</xdr:colOff>
      <xdr:row>21</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5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167113</xdr:rowOff>
    </xdr:from>
    <xdr:ext cx="762000" cy="259045"/>
    <xdr:sp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53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80736</xdr:rowOff>
    </xdr:from>
    <xdr:to>
      <xdr:col>82</xdr:col>
      <xdr:colOff>196850</xdr:colOff>
      <xdr:row>13</xdr:row>
      <xdr:rowOff>80736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309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29029</xdr:rowOff>
    </xdr:from>
    <xdr:to>
      <xdr:col>82</xdr:col>
      <xdr:colOff>107950</xdr:colOff>
      <xdr:row>14</xdr:row>
      <xdr:rowOff>105229</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429329"/>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140806</xdr:rowOff>
    </xdr:from>
    <xdr:ext cx="762000" cy="259045"/>
    <xdr:sp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84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168729</xdr:rowOff>
    </xdr:from>
    <xdr:to>
      <xdr:col>82</xdr:col>
      <xdr:colOff>158750</xdr:colOff>
      <xdr:row>17</xdr:row>
      <xdr:rowOff>98879</xdr:rowOff>
    </xdr:to>
    <xdr:sp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911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29029</xdr:rowOff>
    </xdr:from>
    <xdr:to>
      <xdr:col>78</xdr:col>
      <xdr:colOff>69850</xdr:colOff>
      <xdr:row>14</xdr:row>
      <xdr:rowOff>94343</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42932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48986</xdr:rowOff>
    </xdr:from>
    <xdr:to>
      <xdr:col>78</xdr:col>
      <xdr:colOff>120650</xdr:colOff>
      <xdr:row>16</xdr:row>
      <xdr:rowOff>150586</xdr:rowOff>
    </xdr:to>
    <xdr:sp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135363</xdr:rowOff>
    </xdr:from>
    <xdr:ext cx="736600" cy="259045"/>
    <xdr:sp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878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94343</xdr:rowOff>
    </xdr:from>
    <xdr:to>
      <xdr:col>73</xdr:col>
      <xdr:colOff>180975</xdr:colOff>
      <xdr:row>15</xdr:row>
      <xdr:rowOff>31750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2494643"/>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9979</xdr:rowOff>
    </xdr:from>
    <xdr:to>
      <xdr:col>69</xdr:col>
      <xdr:colOff>92075</xdr:colOff>
      <xdr:row>15</xdr:row>
      <xdr:rowOff>31750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581729"/>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62593</xdr:rowOff>
    </xdr:from>
    <xdr:to>
      <xdr:col>69</xdr:col>
      <xdr:colOff>142875</xdr:colOff>
      <xdr:row>17</xdr:row>
      <xdr:rowOff>164193</xdr:rowOff>
    </xdr:to>
    <xdr:sp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148970</xdr:rowOff>
    </xdr:from>
    <xdr:ext cx="762000" cy="259045"/>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306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29936</xdr:rowOff>
    </xdr:from>
    <xdr:to>
      <xdr:col>65</xdr:col>
      <xdr:colOff>53975</xdr:colOff>
      <xdr:row>17</xdr:row>
      <xdr:rowOff>131536</xdr:rowOff>
    </xdr:to>
    <xdr:sp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9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116313</xdr:rowOff>
    </xdr:from>
    <xdr:ext cx="762000" cy="259045"/>
    <xdr:sp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30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54429</xdr:rowOff>
    </xdr:from>
    <xdr:to>
      <xdr:col>82</xdr:col>
      <xdr:colOff>158750</xdr:colOff>
      <xdr:row>14</xdr:row>
      <xdr:rowOff>156029</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6459200" y="245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70956</xdr:rowOff>
    </xdr:from>
    <xdr:ext cx="762000" cy="259045"/>
    <xdr:sp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29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149679</xdr:rowOff>
    </xdr:from>
    <xdr:to>
      <xdr:col>78</xdr:col>
      <xdr:colOff>120650</xdr:colOff>
      <xdr:row>14</xdr:row>
      <xdr:rowOff>79829</xdr:rowOff>
    </xdr:to>
    <xdr:sp textlink="">
      <xdr:nvSpPr>
        <xdr:cNvPr id="150" name="楕円 149">
          <a:extLst>
            <a:ext uri="{FF2B5EF4-FFF2-40B4-BE49-F238E27FC236}">
              <a16:creationId xmlns:a16="http://schemas.microsoft.com/office/drawing/2014/main" id="{00000000-0008-0000-0400-000096000000}"/>
            </a:ext>
          </a:extLst>
        </xdr:cNvPr>
        <xdr:cNvSpPr/>
      </xdr:nvSpPr>
      <xdr:spPr>
        <a:xfrm>
          <a:off x="156210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90006</xdr:rowOff>
    </xdr:from>
    <xdr:ext cx="736600" cy="259045"/>
    <xdr:sp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1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43543</xdr:rowOff>
    </xdr:from>
    <xdr:to>
      <xdr:col>74</xdr:col>
      <xdr:colOff>31750</xdr:colOff>
      <xdr:row>14</xdr:row>
      <xdr:rowOff>145143</xdr:rowOff>
    </xdr:to>
    <xdr:sp textlink="">
      <xdr:nvSpPr>
        <xdr:cNvPr id="152" name="楕円 151">
          <a:extLst>
            <a:ext uri="{FF2B5EF4-FFF2-40B4-BE49-F238E27FC236}">
              <a16:creationId xmlns:a16="http://schemas.microsoft.com/office/drawing/2014/main" id="{00000000-0008-0000-0400-000098000000}"/>
            </a:ext>
          </a:extLst>
        </xdr:cNvPr>
        <xdr:cNvSpPr/>
      </xdr:nvSpPr>
      <xdr:spPr>
        <a:xfrm>
          <a:off x="14732000" y="24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155320</xdr:rowOff>
    </xdr:from>
    <xdr:ext cx="762000" cy="259045"/>
    <xdr:sp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21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152400</xdr:rowOff>
    </xdr:from>
    <xdr:to>
      <xdr:col>69</xdr:col>
      <xdr:colOff>142875</xdr:colOff>
      <xdr:row>15</xdr:row>
      <xdr:rowOff>82550</xdr:rowOff>
    </xdr:to>
    <xdr:sp textlink="">
      <xdr:nvSpPr>
        <xdr:cNvPr id="154" name="楕円 153">
          <a:extLst>
            <a:ext uri="{FF2B5EF4-FFF2-40B4-BE49-F238E27FC236}">
              <a16:creationId xmlns:a16="http://schemas.microsoft.com/office/drawing/2014/main" id="{00000000-0008-0000-0400-00009A000000}"/>
            </a:ext>
          </a:extLst>
        </xdr:cNvPr>
        <xdr:cNvSpPr/>
      </xdr:nvSpPr>
      <xdr:spPr>
        <a:xfrm>
          <a:off x="13843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92727</xdr:rowOff>
    </xdr:from>
    <xdr:ext cx="762000" cy="259045"/>
    <xdr:sp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130629</xdr:rowOff>
    </xdr:from>
    <xdr:to>
      <xdr:col>65</xdr:col>
      <xdr:colOff>53975</xdr:colOff>
      <xdr:row>15</xdr:row>
      <xdr:rowOff>60779</xdr:rowOff>
    </xdr:to>
    <xdr:sp textlink="">
      <xdr:nvSpPr>
        <xdr:cNvPr id="156" name="楕円 155">
          <a:extLst>
            <a:ext uri="{FF2B5EF4-FFF2-40B4-BE49-F238E27FC236}">
              <a16:creationId xmlns:a16="http://schemas.microsoft.com/office/drawing/2014/main" id="{00000000-0008-0000-0400-00009C000000}"/>
            </a:ext>
          </a:extLst>
        </xdr:cNvPr>
        <xdr:cNvSpPr/>
      </xdr:nvSpPr>
      <xdr:spPr>
        <a:xfrm>
          <a:off x="12954000" y="253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70956</xdr:rowOff>
    </xdr:from>
    <xdr:ext cx="762000" cy="259045"/>
    <xdr:sp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29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前年度と比較し，総額は減少しているが，比率は</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のうち最も割合が大きいのは国庫補助事業である保育所等運営事業であり，認定こども園への移行により運営補助が増加したものである。単独事業の助成対象範囲や補助率等を精査し，扶助費の上昇を抑制する必要がある。</a:t>
          </a:r>
        </a:p>
      </xdr:txBody>
    </xdr:sp>
    <xdr:clientData/>
  </xdr:twoCellAnchor>
  <xdr:oneCellAnchor>
    <xdr:from>
      <xdr:col>3</xdr:col>
      <xdr:colOff>123825</xdr:colOff>
      <xdr:row>49</xdr:row>
      <xdr:rowOff>107950</xdr:rowOff>
    </xdr:from>
    <xdr:ext cx="298543" cy="225703"/>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44450</xdr:rowOff>
    </xdr:from>
    <xdr:to>
      <xdr:col>24</xdr:col>
      <xdr:colOff>25400</xdr:colOff>
      <xdr:row>61</xdr:row>
      <xdr:rowOff>158750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313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130827</xdr:rowOff>
    </xdr:from>
    <xdr:ext cx="762000" cy="259045"/>
    <xdr:sp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158750</xdr:rowOff>
    </xdr:from>
    <xdr:to>
      <xdr:col>24</xdr:col>
      <xdr:colOff>114300</xdr:colOff>
      <xdr:row>61</xdr:row>
      <xdr:rowOff>158750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1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130827</xdr:rowOff>
    </xdr:from>
    <xdr:ext cx="762000" cy="259045"/>
    <xdr:sp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44450</xdr:rowOff>
    </xdr:from>
    <xdr:to>
      <xdr:col>24</xdr:col>
      <xdr:colOff>114300</xdr:colOff>
      <xdr:row>53</xdr:row>
      <xdr:rowOff>44450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6350</xdr:rowOff>
    </xdr:from>
    <xdr:to>
      <xdr:col>24</xdr:col>
      <xdr:colOff>25400</xdr:colOff>
      <xdr:row>57</xdr:row>
      <xdr:rowOff>95250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7790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88900</xdr:rowOff>
    </xdr:from>
    <xdr:to>
      <xdr:col>24</xdr:col>
      <xdr:colOff>76200</xdr:colOff>
      <xdr:row>57</xdr:row>
      <xdr:rowOff>19050</xdr:rowOff>
    </xdr:to>
    <xdr:sp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6350</xdr:rowOff>
    </xdr:from>
    <xdr:to>
      <xdr:col>19</xdr:col>
      <xdr:colOff>187325</xdr:colOff>
      <xdr:row>58</xdr:row>
      <xdr:rowOff>63500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7790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50800</xdr:rowOff>
    </xdr:from>
    <xdr:to>
      <xdr:col>20</xdr:col>
      <xdr:colOff>38100</xdr:colOff>
      <xdr:row>56</xdr:row>
      <xdr:rowOff>152400</xdr:rowOff>
    </xdr:to>
    <xdr:sp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162577</xdr:rowOff>
    </xdr:from>
    <xdr:ext cx="736600" cy="259045"/>
    <xdr:sp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2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63500</xdr:rowOff>
    </xdr:from>
    <xdr:to>
      <xdr:col>15</xdr:col>
      <xdr:colOff>98425</xdr:colOff>
      <xdr:row>58</xdr:row>
      <xdr:rowOff>76200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10007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114300</xdr:rowOff>
    </xdr:from>
    <xdr:to>
      <xdr:col>15</xdr:col>
      <xdr:colOff>149225</xdr:colOff>
      <xdr:row>57</xdr:row>
      <xdr:rowOff>44450</xdr:rowOff>
    </xdr:to>
    <xdr:sp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54627</xdr:rowOff>
    </xdr:from>
    <xdr:ext cx="762000" cy="259045"/>
    <xdr:sp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xdr:rowOff>
    </xdr:from>
    <xdr:to>
      <xdr:col>11</xdr:col>
      <xdr:colOff>9525</xdr:colOff>
      <xdr:row>58</xdr:row>
      <xdr:rowOff>76200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956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82550</xdr:rowOff>
    </xdr:from>
    <xdr:to>
      <xdr:col>11</xdr:col>
      <xdr:colOff>60325</xdr:colOff>
      <xdr:row>58</xdr:row>
      <xdr:rowOff>12700</xdr:rowOff>
    </xdr:to>
    <xdr:sp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22877</xdr:rowOff>
    </xdr:from>
    <xdr:ext cx="762000" cy="259045"/>
    <xdr:sp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31750</xdr:rowOff>
    </xdr:from>
    <xdr:to>
      <xdr:col>6</xdr:col>
      <xdr:colOff>171450</xdr:colOff>
      <xdr:row>57</xdr:row>
      <xdr:rowOff>133350</xdr:rowOff>
    </xdr:to>
    <xdr:sp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143527</xdr:rowOff>
    </xdr:from>
    <xdr:ext cx="762000" cy="259045"/>
    <xdr:sp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44450</xdr:rowOff>
    </xdr:from>
    <xdr:to>
      <xdr:col>24</xdr:col>
      <xdr:colOff>76200</xdr:colOff>
      <xdr:row>57</xdr:row>
      <xdr:rowOff>146050</xdr:rowOff>
    </xdr:to>
    <xdr:sp textlink="">
      <xdr:nvSpPr>
        <xdr:cNvPr id="209" name="楕円 208">
          <a:extLst>
            <a:ext uri="{FF2B5EF4-FFF2-40B4-BE49-F238E27FC236}">
              <a16:creationId xmlns:a16="http://schemas.microsoft.com/office/drawing/2014/main" id="{00000000-0008-0000-0400-0000D1000000}"/>
            </a:ext>
          </a:extLst>
        </xdr:cNvPr>
        <xdr:cNvSpPr/>
      </xdr:nvSpPr>
      <xdr:spPr>
        <a:xfrm>
          <a:off x="4775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16527</xdr:rowOff>
    </xdr:from>
    <xdr:ext cx="762000" cy="259045"/>
    <xdr:sp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127000</xdr:rowOff>
    </xdr:from>
    <xdr:to>
      <xdr:col>20</xdr:col>
      <xdr:colOff>38100</xdr:colOff>
      <xdr:row>57</xdr:row>
      <xdr:rowOff>57150</xdr:rowOff>
    </xdr:to>
    <xdr:sp textlink="">
      <xdr:nvSpPr>
        <xdr:cNvPr id="211" name="楕円 210">
          <a:extLst>
            <a:ext uri="{FF2B5EF4-FFF2-40B4-BE49-F238E27FC236}">
              <a16:creationId xmlns:a16="http://schemas.microsoft.com/office/drawing/2014/main" id="{00000000-0008-0000-0400-0000D3000000}"/>
            </a:ext>
          </a:extLst>
        </xdr:cNvPr>
        <xdr:cNvSpPr/>
      </xdr:nvSpPr>
      <xdr:spPr>
        <a:xfrm>
          <a:off x="3937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41927</xdr:rowOff>
    </xdr:from>
    <xdr:ext cx="736600" cy="259045"/>
    <xdr:sp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14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12700</xdr:rowOff>
    </xdr:from>
    <xdr:to>
      <xdr:col>15</xdr:col>
      <xdr:colOff>149225</xdr:colOff>
      <xdr:row>58</xdr:row>
      <xdr:rowOff>114300</xdr:rowOff>
    </xdr:to>
    <xdr:sp textlink="">
      <xdr:nvSpPr>
        <xdr:cNvPr id="213" name="楕円 212">
          <a:extLst>
            <a:ext uri="{FF2B5EF4-FFF2-40B4-BE49-F238E27FC236}">
              <a16:creationId xmlns:a16="http://schemas.microsoft.com/office/drawing/2014/main" id="{00000000-0008-0000-0400-0000D5000000}"/>
            </a:ext>
          </a:extLst>
        </xdr:cNvPr>
        <xdr:cNvSpPr/>
      </xdr:nvSpPr>
      <xdr:spPr>
        <a:xfrm>
          <a:off x="3048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99077</xdr:rowOff>
    </xdr:from>
    <xdr:ext cx="762000" cy="259045"/>
    <xdr:sp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25400</xdr:rowOff>
    </xdr:from>
    <xdr:to>
      <xdr:col>11</xdr:col>
      <xdr:colOff>60325</xdr:colOff>
      <xdr:row>58</xdr:row>
      <xdr:rowOff>127000</xdr:rowOff>
    </xdr:to>
    <xdr:sp textlink="">
      <xdr:nvSpPr>
        <xdr:cNvPr id="215" name="楕円 214">
          <a:extLst>
            <a:ext uri="{FF2B5EF4-FFF2-40B4-BE49-F238E27FC236}">
              <a16:creationId xmlns:a16="http://schemas.microsoft.com/office/drawing/2014/main" id="{00000000-0008-0000-0400-0000D7000000}"/>
            </a:ext>
          </a:extLst>
        </xdr:cNvPr>
        <xdr:cNvSpPr/>
      </xdr:nvSpPr>
      <xdr:spPr>
        <a:xfrm>
          <a:off x="2159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111777</xdr:rowOff>
    </xdr:from>
    <xdr:ext cx="762000" cy="259045"/>
    <xdr:sp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textlink="">
      <xdr:nvSpPr>
        <xdr:cNvPr id="217" name="楕円 216">
          <a:extLst>
            <a:ext uri="{FF2B5EF4-FFF2-40B4-BE49-F238E27FC236}">
              <a16:creationId xmlns:a16="http://schemas.microsoft.com/office/drawing/2014/main" id="{00000000-0008-0000-0400-0000D9000000}"/>
            </a:ext>
          </a:extLst>
        </xdr:cNvPr>
        <xdr:cNvSpPr/>
      </xdr:nvSpPr>
      <xdr:spPr>
        <a:xfrm>
          <a:off x="1270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前年度と比較し</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増加した主な要因は，後期高齢者医療特別会計，介護保険特別会計への繰出金の増加である。類似団体平均値を上回っている要因として，国民健康保険税の負担緩和を目的として法定外繰出を行っていることが挙げられるが，この法定外繰出は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年度で終了した。事業内容を精査することにより歳出を抑制し，また保険料の見直し等により歳入を確保し，次年度以降は類似団体平均値と同水準とすることを目指す。</a:t>
          </a:r>
        </a:p>
      </xdr:txBody>
    </xdr:sp>
    <xdr:clientData/>
  </xdr:twoCellAnchor>
  <xdr:oneCellAnchor>
    <xdr:from>
      <xdr:col>62</xdr:col>
      <xdr:colOff>6350</xdr:colOff>
      <xdr:row>49</xdr:row>
      <xdr:rowOff>107950</xdr:rowOff>
    </xdr:from>
    <xdr:ext cx="298543" cy="225703"/>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161290</xdr:rowOff>
    </xdr:from>
    <xdr:to>
      <xdr:col>82</xdr:col>
      <xdr:colOff>107950</xdr:colOff>
      <xdr:row>62</xdr:row>
      <xdr:rowOff>35560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481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7637</xdr:rowOff>
    </xdr:from>
    <xdr:ext cx="762000" cy="259045"/>
    <xdr:sp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35560</xdr:rowOff>
    </xdr:from>
    <xdr:to>
      <xdr:col>82</xdr:col>
      <xdr:colOff>196850</xdr:colOff>
      <xdr:row>62</xdr:row>
      <xdr:rowOff>35560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6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76217</xdr:rowOff>
    </xdr:from>
    <xdr:ext cx="762000" cy="259045"/>
    <xdr:sp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9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161290</xdr:rowOff>
    </xdr:from>
    <xdr:to>
      <xdr:col>82</xdr:col>
      <xdr:colOff>196850</xdr:colOff>
      <xdr:row>53</xdr:row>
      <xdr:rowOff>161290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48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57</xdr:row>
      <xdr:rowOff>85090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7663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57</xdr:row>
      <xdr:rowOff>130810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7663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85090</xdr:rowOff>
    </xdr:from>
    <xdr:to>
      <xdr:col>73</xdr:col>
      <xdr:colOff>180975</xdr:colOff>
      <xdr:row>57</xdr:row>
      <xdr:rowOff>130810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8577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53340</xdr:rowOff>
    </xdr:from>
    <xdr:to>
      <xdr:col>74</xdr:col>
      <xdr:colOff>31750</xdr:colOff>
      <xdr:row>56</xdr:row>
      <xdr:rowOff>154940</xdr:rowOff>
    </xdr:to>
    <xdr:sp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85090</xdr:rowOff>
    </xdr:from>
    <xdr:to>
      <xdr:col>69</xdr:col>
      <xdr:colOff>92075</xdr:colOff>
      <xdr:row>58</xdr:row>
      <xdr:rowOff>35560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577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xdr:rowOff>
    </xdr:from>
    <xdr:to>
      <xdr:col>69</xdr:col>
      <xdr:colOff>142875</xdr:colOff>
      <xdr:row>57</xdr:row>
      <xdr:rowOff>113030</xdr:rowOff>
    </xdr:to>
    <xdr:sp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123207</xdr:rowOff>
    </xdr:from>
    <xdr:ext cx="762000" cy="259045"/>
    <xdr:sp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49530</xdr:rowOff>
    </xdr:from>
    <xdr:to>
      <xdr:col>65</xdr:col>
      <xdr:colOff>53975</xdr:colOff>
      <xdr:row>57</xdr:row>
      <xdr:rowOff>151130</xdr:rowOff>
    </xdr:to>
    <xdr:sp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161307</xdr:rowOff>
    </xdr:from>
    <xdr:ext cx="762000" cy="259045"/>
    <xdr:sp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34290</xdr:rowOff>
    </xdr:from>
    <xdr:to>
      <xdr:col>82</xdr:col>
      <xdr:colOff>158750</xdr:colOff>
      <xdr:row>57</xdr:row>
      <xdr:rowOff>135890</xdr:rowOff>
    </xdr:to>
    <xdr:sp textlink="">
      <xdr:nvSpPr>
        <xdr:cNvPr id="270" name="楕円 269">
          <a:extLst>
            <a:ext uri="{FF2B5EF4-FFF2-40B4-BE49-F238E27FC236}">
              <a16:creationId xmlns:a16="http://schemas.microsoft.com/office/drawing/2014/main" id="{00000000-0008-0000-0400-00000E010000}"/>
            </a:ext>
          </a:extLst>
        </xdr:cNvPr>
        <xdr:cNvSpPr/>
      </xdr:nvSpPr>
      <xdr:spPr>
        <a:xfrm>
          <a:off x="164592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6367</xdr:rowOff>
    </xdr:from>
    <xdr:ext cx="762000" cy="259045"/>
    <xdr:sp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114300</xdr:rowOff>
    </xdr:from>
    <xdr:to>
      <xdr:col>78</xdr:col>
      <xdr:colOff>120650</xdr:colOff>
      <xdr:row>57</xdr:row>
      <xdr:rowOff>44450</xdr:rowOff>
    </xdr:to>
    <xdr:sp textlink="">
      <xdr:nvSpPr>
        <xdr:cNvPr id="272" name="楕円 271">
          <a:extLst>
            <a:ext uri="{FF2B5EF4-FFF2-40B4-BE49-F238E27FC236}">
              <a16:creationId xmlns:a16="http://schemas.microsoft.com/office/drawing/2014/main" id="{00000000-0008-0000-0400-000010010000}"/>
            </a:ext>
          </a:extLst>
        </xdr:cNvPr>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29227</xdr:rowOff>
    </xdr:from>
    <xdr:ext cx="736600" cy="259045"/>
    <xdr:sp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80010</xdr:rowOff>
    </xdr:from>
    <xdr:to>
      <xdr:col>74</xdr:col>
      <xdr:colOff>31750</xdr:colOff>
      <xdr:row>58</xdr:row>
      <xdr:rowOff>10160</xdr:rowOff>
    </xdr:to>
    <xdr:sp textlink="">
      <xdr:nvSpPr>
        <xdr:cNvPr id="274" name="楕円 273">
          <a:extLst>
            <a:ext uri="{FF2B5EF4-FFF2-40B4-BE49-F238E27FC236}">
              <a16:creationId xmlns:a16="http://schemas.microsoft.com/office/drawing/2014/main" id="{00000000-0008-0000-0400-000012010000}"/>
            </a:ext>
          </a:extLst>
        </xdr:cNvPr>
        <xdr:cNvSpPr/>
      </xdr:nvSpPr>
      <xdr:spPr>
        <a:xfrm>
          <a:off x="14732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166387</xdr:rowOff>
    </xdr:from>
    <xdr:ext cx="762000" cy="259045"/>
    <xdr:sp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93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34290</xdr:rowOff>
    </xdr:from>
    <xdr:to>
      <xdr:col>69</xdr:col>
      <xdr:colOff>142875</xdr:colOff>
      <xdr:row>57</xdr:row>
      <xdr:rowOff>135890</xdr:rowOff>
    </xdr:to>
    <xdr:sp textlink="">
      <xdr:nvSpPr>
        <xdr:cNvPr id="276" name="楕円 275">
          <a:extLst>
            <a:ext uri="{FF2B5EF4-FFF2-40B4-BE49-F238E27FC236}">
              <a16:creationId xmlns:a16="http://schemas.microsoft.com/office/drawing/2014/main" id="{00000000-0008-0000-0400-000014010000}"/>
            </a:ext>
          </a:extLst>
        </xdr:cNvPr>
        <xdr:cNvSpPr/>
      </xdr:nvSpPr>
      <xdr:spPr>
        <a:xfrm>
          <a:off x="13843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120667</xdr:rowOff>
    </xdr:from>
    <xdr:ext cx="762000" cy="259045"/>
    <xdr:sp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89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156210</xdr:rowOff>
    </xdr:from>
    <xdr:to>
      <xdr:col>65</xdr:col>
      <xdr:colOff>53975</xdr:colOff>
      <xdr:row>58</xdr:row>
      <xdr:rowOff>86360</xdr:rowOff>
    </xdr:to>
    <xdr:sp textlink="">
      <xdr:nvSpPr>
        <xdr:cNvPr id="278" name="楕円 277">
          <a:extLst>
            <a:ext uri="{FF2B5EF4-FFF2-40B4-BE49-F238E27FC236}">
              <a16:creationId xmlns:a16="http://schemas.microsoft.com/office/drawing/2014/main" id="{00000000-0008-0000-0400-000016010000}"/>
            </a:ext>
          </a:extLst>
        </xdr:cNvPr>
        <xdr:cNvSpPr/>
      </xdr:nvSpPr>
      <xdr:spPr>
        <a:xfrm>
          <a:off x="12954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71137</xdr:rowOff>
    </xdr:from>
    <xdr:ext cx="762000" cy="259045"/>
    <xdr:sp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ポイント増加した。ごみ処理業務や消防業務を担う一部事務組合に対する負担金の増加が主な要因である。　一部事務組合に対する負担金は単独事業の補助費のうち</a:t>
          </a:r>
          <a:r>
            <a:rPr kumimoji="1" lang="en-US" altLang="ja-JP" sz="1300">
              <a:latin typeface="ＭＳ Ｐゴシック" panose="020B0600070205080204" pitchFamily="50" charset="-128"/>
              <a:ea typeface="ＭＳ Ｐゴシック" panose="020B0600070205080204" pitchFamily="50" charset="-128"/>
            </a:rPr>
            <a:t>74.9</a:t>
          </a:r>
          <a:r>
            <a:rPr kumimoji="1" lang="ja-JP" altLang="en-US" sz="1300">
              <a:latin typeface="ＭＳ Ｐゴシック" panose="020B0600070205080204" pitchFamily="50" charset="-128"/>
              <a:ea typeface="ＭＳ Ｐゴシック" panose="020B0600070205080204" pitchFamily="50" charset="-128"/>
            </a:rPr>
            <a:t>％を占めており，類似団体平均値を</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ポイント上回っている要因となっている。今後も消防組合の設備更新などにより負担は増加する見込みである。その他の補助費についても内容を精査し抑制に努める。</a:t>
          </a:r>
        </a:p>
      </xdr:txBody>
    </xdr:sp>
    <xdr:clientData/>
  </xdr:twoCellAnchor>
  <xdr:oneCellAnchor>
    <xdr:from>
      <xdr:col>62</xdr:col>
      <xdr:colOff>6350</xdr:colOff>
      <xdr:row>29</xdr:row>
      <xdr:rowOff>107950</xdr:rowOff>
    </xdr:from>
    <xdr:ext cx="298543" cy="225703"/>
    <xdr:sp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41</xdr:row>
      <xdr:rowOff>37846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3742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9923</xdr:rowOff>
    </xdr:from>
    <xdr:ext cx="762000" cy="259045"/>
    <xdr:sp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3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37846</xdr:rowOff>
    </xdr:from>
    <xdr:to>
      <xdr:col>82</xdr:col>
      <xdr:colOff>196850</xdr:colOff>
      <xdr:row>41</xdr:row>
      <xdr:rowOff>37846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67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145288</xdr:rowOff>
    </xdr:from>
    <xdr:to>
      <xdr:col>82</xdr:col>
      <xdr:colOff>107950</xdr:colOff>
      <xdr:row>37</xdr:row>
      <xdr:rowOff>51562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31748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115587</xdr:rowOff>
    </xdr:from>
    <xdr:ext cx="762000" cy="259045"/>
    <xdr:sp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16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145288</xdr:rowOff>
    </xdr:from>
    <xdr:to>
      <xdr:col>78</xdr:col>
      <xdr:colOff>69850</xdr:colOff>
      <xdr:row>37</xdr:row>
      <xdr:rowOff>56134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31748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80772</xdr:rowOff>
    </xdr:from>
    <xdr:to>
      <xdr:col>78</xdr:col>
      <xdr:colOff>120650</xdr:colOff>
      <xdr:row>37</xdr:row>
      <xdr:rowOff>10922</xdr:rowOff>
    </xdr:to>
    <xdr:sp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21099</xdr:rowOff>
    </xdr:from>
    <xdr:ext cx="736600" cy="259045"/>
    <xdr:sp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21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145288</xdr:rowOff>
    </xdr:from>
    <xdr:to>
      <xdr:col>73</xdr:col>
      <xdr:colOff>180975</xdr:colOff>
      <xdr:row>37</xdr:row>
      <xdr:rowOff>56134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31748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112776</xdr:rowOff>
    </xdr:from>
    <xdr:to>
      <xdr:col>74</xdr:col>
      <xdr:colOff>31750</xdr:colOff>
      <xdr:row>37</xdr:row>
      <xdr:rowOff>42926</xdr:rowOff>
    </xdr:to>
    <xdr:sp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53103</xdr:rowOff>
    </xdr:from>
    <xdr:ext cx="762000" cy="259045"/>
    <xdr:sp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17272</xdr:rowOff>
    </xdr:from>
    <xdr:to>
      <xdr:col>69</xdr:col>
      <xdr:colOff>92075</xdr:colOff>
      <xdr:row>36</xdr:row>
      <xdr:rowOff>145288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18947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21336</xdr:rowOff>
    </xdr:from>
    <xdr:to>
      <xdr:col>65</xdr:col>
      <xdr:colOff>53975</xdr:colOff>
      <xdr:row>36</xdr:row>
      <xdr:rowOff>122936</xdr:rowOff>
    </xdr:to>
    <xdr:sp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107713</xdr:rowOff>
    </xdr:from>
    <xdr:ext cx="762000" cy="259045"/>
    <xdr:sp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279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xdr:rowOff>
    </xdr:from>
    <xdr:to>
      <xdr:col>82</xdr:col>
      <xdr:colOff>158750</xdr:colOff>
      <xdr:row>37</xdr:row>
      <xdr:rowOff>102362</xdr:rowOff>
    </xdr:to>
    <xdr:sp textlink="">
      <xdr:nvSpPr>
        <xdr:cNvPr id="328" name="楕円 327">
          <a:extLst>
            <a:ext uri="{FF2B5EF4-FFF2-40B4-BE49-F238E27FC236}">
              <a16:creationId xmlns:a16="http://schemas.microsoft.com/office/drawing/2014/main" id="{00000000-0008-0000-0400-000048010000}"/>
            </a:ext>
          </a:extLst>
        </xdr:cNvPr>
        <xdr:cNvSpPr/>
      </xdr:nvSpPr>
      <xdr:spPr>
        <a:xfrm>
          <a:off x="164592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144289</xdr:rowOff>
    </xdr:from>
    <xdr:ext cx="762000" cy="259045"/>
    <xdr:sp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94488</xdr:rowOff>
    </xdr:from>
    <xdr:to>
      <xdr:col>78</xdr:col>
      <xdr:colOff>120650</xdr:colOff>
      <xdr:row>37</xdr:row>
      <xdr:rowOff>24638</xdr:rowOff>
    </xdr:to>
    <xdr:sp textlink="">
      <xdr:nvSpPr>
        <xdr:cNvPr id="330" name="楕円 329">
          <a:extLst>
            <a:ext uri="{FF2B5EF4-FFF2-40B4-BE49-F238E27FC236}">
              <a16:creationId xmlns:a16="http://schemas.microsoft.com/office/drawing/2014/main" id="{00000000-0008-0000-0400-00004A010000}"/>
            </a:ext>
          </a:extLst>
        </xdr:cNvPr>
        <xdr:cNvSpPr/>
      </xdr:nvSpPr>
      <xdr:spPr>
        <a:xfrm>
          <a:off x="15621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9415</xdr:rowOff>
    </xdr:from>
    <xdr:ext cx="736600" cy="259045"/>
    <xdr:sp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353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5334</xdr:rowOff>
    </xdr:from>
    <xdr:to>
      <xdr:col>74</xdr:col>
      <xdr:colOff>31750</xdr:colOff>
      <xdr:row>37</xdr:row>
      <xdr:rowOff>106934</xdr:rowOff>
    </xdr:to>
    <xdr:sp textlink="">
      <xdr:nvSpPr>
        <xdr:cNvPr id="332" name="楕円 331">
          <a:extLst>
            <a:ext uri="{FF2B5EF4-FFF2-40B4-BE49-F238E27FC236}">
              <a16:creationId xmlns:a16="http://schemas.microsoft.com/office/drawing/2014/main" id="{00000000-0008-0000-0400-00004C010000}"/>
            </a:ext>
          </a:extLst>
        </xdr:cNvPr>
        <xdr:cNvSpPr/>
      </xdr:nvSpPr>
      <xdr:spPr>
        <a:xfrm>
          <a:off x="14732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91711</xdr:rowOff>
    </xdr:from>
    <xdr:ext cx="762000" cy="259045"/>
    <xdr:sp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94488</xdr:rowOff>
    </xdr:from>
    <xdr:to>
      <xdr:col>69</xdr:col>
      <xdr:colOff>142875</xdr:colOff>
      <xdr:row>37</xdr:row>
      <xdr:rowOff>24638</xdr:rowOff>
    </xdr:to>
    <xdr:sp textlink="">
      <xdr:nvSpPr>
        <xdr:cNvPr id="334" name="楕円 333">
          <a:extLst>
            <a:ext uri="{FF2B5EF4-FFF2-40B4-BE49-F238E27FC236}">
              <a16:creationId xmlns:a16="http://schemas.microsoft.com/office/drawing/2014/main" id="{00000000-0008-0000-0400-00004E010000}"/>
            </a:ext>
          </a:extLst>
        </xdr:cNvPr>
        <xdr:cNvSpPr/>
      </xdr:nvSpPr>
      <xdr:spPr>
        <a:xfrm>
          <a:off x="13843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9415</xdr:rowOff>
    </xdr:from>
    <xdr:ext cx="762000" cy="259045"/>
    <xdr:sp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137922</xdr:rowOff>
    </xdr:from>
    <xdr:to>
      <xdr:col>65</xdr:col>
      <xdr:colOff>53975</xdr:colOff>
      <xdr:row>36</xdr:row>
      <xdr:rowOff>68072</xdr:rowOff>
    </xdr:to>
    <xdr:sp textlink="">
      <xdr:nvSpPr>
        <xdr:cNvPr id="336" name="楕円 335">
          <a:extLst>
            <a:ext uri="{FF2B5EF4-FFF2-40B4-BE49-F238E27FC236}">
              <a16:creationId xmlns:a16="http://schemas.microsoft.com/office/drawing/2014/main" id="{00000000-0008-0000-0400-000050010000}"/>
            </a:ext>
          </a:extLst>
        </xdr:cNvPr>
        <xdr:cNvSpPr/>
      </xdr:nvSpPr>
      <xdr:spPr>
        <a:xfrm>
          <a:off x="12954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78249</xdr:rowOff>
    </xdr:from>
    <xdr:ext cx="762000" cy="259045"/>
    <xdr:sp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前年度と比較し総額は減少しているが，比率は</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ポイント上昇した。類似団体平均値を</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ポイント上回っているが，平成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年度から実施した公共施設の新設及び更新に係る大型事業の地方債に係る償還の開始が主な要因である。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今後も公共施設の老朽化に伴う更新及び長寿命化事業を見込んでいることから，内容を精査し，地方債発行額の抑制に努める。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123825</xdr:colOff>
      <xdr:row>69</xdr:row>
      <xdr:rowOff>107950</xdr:rowOff>
    </xdr:from>
    <xdr:ext cx="298543" cy="225703"/>
    <xdr:sp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43180</xdr:rowOff>
    </xdr:from>
    <xdr:to>
      <xdr:col>24</xdr:col>
      <xdr:colOff>25400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30480"/>
          <a:ext cx="0" cy="1040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129557</xdr:rowOff>
    </xdr:from>
    <xdr:ext cx="762000" cy="259045"/>
    <xdr:sp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7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43180</xdr:rowOff>
    </xdr:from>
    <xdr:to>
      <xdr:col>24</xdr:col>
      <xdr:colOff>114300</xdr:colOff>
      <xdr:row>74</xdr:row>
      <xdr:rowOff>43180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30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24130</xdr:rowOff>
    </xdr:from>
    <xdr:to>
      <xdr:col>24</xdr:col>
      <xdr:colOff>25400</xdr:colOff>
      <xdr:row>75</xdr:row>
      <xdr:rowOff>37465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288288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161307</xdr:rowOff>
    </xdr:from>
    <xdr:ext cx="762000" cy="259045"/>
    <xdr:sp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2677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144780</xdr:rowOff>
    </xdr:from>
    <xdr:to>
      <xdr:col>24</xdr:col>
      <xdr:colOff>76200</xdr:colOff>
      <xdr:row>75</xdr:row>
      <xdr:rowOff>74930</xdr:rowOff>
    </xdr:to>
    <xdr:sp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24130</xdr:rowOff>
    </xdr:from>
    <xdr:to>
      <xdr:col>19</xdr:col>
      <xdr:colOff>187325</xdr:colOff>
      <xdr:row>75</xdr:row>
      <xdr:rowOff>81280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28828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123825</xdr:rowOff>
    </xdr:from>
    <xdr:to>
      <xdr:col>20</xdr:col>
      <xdr:colOff>38100</xdr:colOff>
      <xdr:row>75</xdr:row>
      <xdr:rowOff>53975</xdr:rowOff>
    </xdr:to>
    <xdr:sp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64152</xdr:rowOff>
    </xdr:from>
    <xdr:ext cx="736600" cy="259045"/>
    <xdr:sp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580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71755</xdr:rowOff>
    </xdr:from>
    <xdr:to>
      <xdr:col>15</xdr:col>
      <xdr:colOff>98425</xdr:colOff>
      <xdr:row>75</xdr:row>
      <xdr:rowOff>81280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9305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135255</xdr:rowOff>
    </xdr:from>
    <xdr:to>
      <xdr:col>15</xdr:col>
      <xdr:colOff>149225</xdr:colOff>
      <xdr:row>75</xdr:row>
      <xdr:rowOff>65405</xdr:rowOff>
    </xdr:to>
    <xdr:sp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75582</xdr:rowOff>
    </xdr:from>
    <xdr:ext cx="762000" cy="259045"/>
    <xdr:sp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66040</xdr:rowOff>
    </xdr:from>
    <xdr:to>
      <xdr:col>11</xdr:col>
      <xdr:colOff>9525</xdr:colOff>
      <xdr:row>75</xdr:row>
      <xdr:rowOff>71755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29247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137160</xdr:rowOff>
    </xdr:from>
    <xdr:to>
      <xdr:col>11</xdr:col>
      <xdr:colOff>60325</xdr:colOff>
      <xdr:row>75</xdr:row>
      <xdr:rowOff>67310</xdr:rowOff>
    </xdr:to>
    <xdr:sp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77487</xdr:rowOff>
    </xdr:from>
    <xdr:ext cx="762000" cy="259045"/>
    <xdr:sp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59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137160</xdr:rowOff>
    </xdr:from>
    <xdr:to>
      <xdr:col>6</xdr:col>
      <xdr:colOff>171450</xdr:colOff>
      <xdr:row>75</xdr:row>
      <xdr:rowOff>67310</xdr:rowOff>
    </xdr:to>
    <xdr:sp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77487</xdr:rowOff>
    </xdr:from>
    <xdr:ext cx="762000" cy="259045"/>
    <xdr:sp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259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158115</xdr:rowOff>
    </xdr:from>
    <xdr:to>
      <xdr:col>24</xdr:col>
      <xdr:colOff>76200</xdr:colOff>
      <xdr:row>75</xdr:row>
      <xdr:rowOff>88265</xdr:rowOff>
    </xdr:to>
    <xdr:sp textlink="">
      <xdr:nvSpPr>
        <xdr:cNvPr id="388" name="楕円 387">
          <a:extLst>
            <a:ext uri="{FF2B5EF4-FFF2-40B4-BE49-F238E27FC236}">
              <a16:creationId xmlns:a16="http://schemas.microsoft.com/office/drawing/2014/main" id="{00000000-0008-0000-0400-000084010000}"/>
            </a:ext>
          </a:extLst>
        </xdr:cNvPr>
        <xdr:cNvSpPr/>
      </xdr:nvSpPr>
      <xdr:spPr>
        <a:xfrm>
          <a:off x="4775200" y="1284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130192</xdr:rowOff>
    </xdr:from>
    <xdr:ext cx="762000" cy="259045"/>
    <xdr:sp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817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144780</xdr:rowOff>
    </xdr:from>
    <xdr:to>
      <xdr:col>20</xdr:col>
      <xdr:colOff>38100</xdr:colOff>
      <xdr:row>75</xdr:row>
      <xdr:rowOff>74930</xdr:rowOff>
    </xdr:to>
    <xdr:sp textlink="">
      <xdr:nvSpPr>
        <xdr:cNvPr id="390" name="楕円 389">
          <a:extLst>
            <a:ext uri="{FF2B5EF4-FFF2-40B4-BE49-F238E27FC236}">
              <a16:creationId xmlns:a16="http://schemas.microsoft.com/office/drawing/2014/main" id="{00000000-0008-0000-0400-000086010000}"/>
            </a:ext>
          </a:extLst>
        </xdr:cNvPr>
        <xdr:cNvSpPr/>
      </xdr:nvSpPr>
      <xdr:spPr>
        <a:xfrm>
          <a:off x="3937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59707</xdr:rowOff>
    </xdr:from>
    <xdr:ext cx="736600" cy="259045"/>
    <xdr:sp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918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30480</xdr:rowOff>
    </xdr:from>
    <xdr:to>
      <xdr:col>15</xdr:col>
      <xdr:colOff>149225</xdr:colOff>
      <xdr:row>75</xdr:row>
      <xdr:rowOff>132080</xdr:rowOff>
    </xdr:to>
    <xdr:sp textlink="">
      <xdr:nvSpPr>
        <xdr:cNvPr id="392" name="楕円 391">
          <a:extLst>
            <a:ext uri="{FF2B5EF4-FFF2-40B4-BE49-F238E27FC236}">
              <a16:creationId xmlns:a16="http://schemas.microsoft.com/office/drawing/2014/main" id="{00000000-0008-0000-0400-000088010000}"/>
            </a:ext>
          </a:extLst>
        </xdr:cNvPr>
        <xdr:cNvSpPr/>
      </xdr:nvSpPr>
      <xdr:spPr>
        <a:xfrm>
          <a:off x="3048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116857</xdr:rowOff>
    </xdr:from>
    <xdr:ext cx="762000" cy="259045"/>
    <xdr:sp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975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20955</xdr:rowOff>
    </xdr:from>
    <xdr:to>
      <xdr:col>11</xdr:col>
      <xdr:colOff>60325</xdr:colOff>
      <xdr:row>75</xdr:row>
      <xdr:rowOff>122555</xdr:rowOff>
    </xdr:to>
    <xdr:sp textlink="">
      <xdr:nvSpPr>
        <xdr:cNvPr id="394" name="楕円 393">
          <a:extLst>
            <a:ext uri="{FF2B5EF4-FFF2-40B4-BE49-F238E27FC236}">
              <a16:creationId xmlns:a16="http://schemas.microsoft.com/office/drawing/2014/main" id="{00000000-0008-0000-0400-00008A010000}"/>
            </a:ext>
          </a:extLst>
        </xdr:cNvPr>
        <xdr:cNvSpPr/>
      </xdr:nvSpPr>
      <xdr:spPr>
        <a:xfrm>
          <a:off x="2159000" y="1287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107332</xdr:rowOff>
    </xdr:from>
    <xdr:ext cx="762000" cy="259045"/>
    <xdr:sp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966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15240</xdr:rowOff>
    </xdr:from>
    <xdr:to>
      <xdr:col>6</xdr:col>
      <xdr:colOff>171450</xdr:colOff>
      <xdr:row>75</xdr:row>
      <xdr:rowOff>116840</xdr:rowOff>
    </xdr:to>
    <xdr:sp textlink="">
      <xdr:nvSpPr>
        <xdr:cNvPr id="396" name="楕円 395">
          <a:extLst>
            <a:ext uri="{FF2B5EF4-FFF2-40B4-BE49-F238E27FC236}">
              <a16:creationId xmlns:a16="http://schemas.microsoft.com/office/drawing/2014/main" id="{00000000-0008-0000-0400-00008C010000}"/>
            </a:ext>
          </a:extLst>
        </xdr:cNvPr>
        <xdr:cNvSpPr/>
      </xdr:nvSpPr>
      <xdr:spPr>
        <a:xfrm>
          <a:off x="12700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101616</xdr:rowOff>
    </xdr:from>
    <xdr:ext cx="762000" cy="259045"/>
    <xdr:sp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960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7.1</a:t>
          </a:r>
          <a:r>
            <a:rPr kumimoji="1" lang="ja-JP" altLang="en-US" sz="1300">
              <a:latin typeface="ＭＳ Ｐゴシック" panose="020B0600070205080204" pitchFamily="50" charset="-128"/>
              <a:ea typeface="ＭＳ Ｐゴシック" panose="020B0600070205080204" pitchFamily="50" charset="-128"/>
            </a:rPr>
            <a:t>ポイント増加したが，前年度は普通交付税の増加により歳入が増加したためであり，この要因を除外すれば例年と同水準であったと考えられる。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今後も事業の内容を精査し，人件費，扶助費，補助費等の削減に努める。</a:t>
          </a:r>
        </a:p>
      </xdr:txBody>
    </xdr:sp>
    <xdr:clientData/>
  </xdr:twoCellAnchor>
  <xdr:oneCellAnchor>
    <xdr:from>
      <xdr:col>62</xdr:col>
      <xdr:colOff>6350</xdr:colOff>
      <xdr:row>69</xdr:row>
      <xdr:rowOff>107950</xdr:rowOff>
    </xdr:from>
    <xdr:ext cx="298543" cy="225703"/>
    <xdr:sp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79</xdr:row>
      <xdr:rowOff>97282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62256"/>
          <a:ext cx="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149860</xdr:rowOff>
    </xdr:from>
    <xdr:to>
      <xdr:col>82</xdr:col>
      <xdr:colOff>107950</xdr:colOff>
      <xdr:row>76</xdr:row>
      <xdr:rowOff>131572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2837160"/>
          <a:ext cx="838200" cy="3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57421</xdr:rowOff>
    </xdr:from>
    <xdr:ext cx="762000" cy="259045"/>
    <xdr:sp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85344</xdr:rowOff>
    </xdr:from>
    <xdr:to>
      <xdr:col>82</xdr:col>
      <xdr:colOff>158750</xdr:colOff>
      <xdr:row>77</xdr:row>
      <xdr:rowOff>15494</xdr:rowOff>
    </xdr:to>
    <xdr:sp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149860</xdr:rowOff>
    </xdr:from>
    <xdr:to>
      <xdr:col>78</xdr:col>
      <xdr:colOff>69850</xdr:colOff>
      <xdr:row>77</xdr:row>
      <xdr:rowOff>88137</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2837160"/>
          <a:ext cx="889000" cy="45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133350</xdr:rowOff>
    </xdr:from>
    <xdr:to>
      <xdr:col>78</xdr:col>
      <xdr:colOff>120650</xdr:colOff>
      <xdr:row>76</xdr:row>
      <xdr:rowOff>63500</xdr:rowOff>
    </xdr:to>
    <xdr:sp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48277</xdr:rowOff>
    </xdr:from>
    <xdr:ext cx="736600" cy="259045"/>
    <xdr:sp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7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90424</xdr:rowOff>
    </xdr:from>
    <xdr:to>
      <xdr:col>73</xdr:col>
      <xdr:colOff>180975</xdr:colOff>
      <xdr:row>77</xdr:row>
      <xdr:rowOff>88137</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120624"/>
          <a:ext cx="889000" cy="16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117348</xdr:rowOff>
    </xdr:from>
    <xdr:to>
      <xdr:col>74</xdr:col>
      <xdr:colOff>31750</xdr:colOff>
      <xdr:row>77</xdr:row>
      <xdr:rowOff>47498</xdr:rowOff>
    </xdr:to>
    <xdr:sp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57675</xdr:rowOff>
    </xdr:from>
    <xdr:ext cx="762000" cy="259045"/>
    <xdr:sp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143002</xdr:rowOff>
    </xdr:from>
    <xdr:to>
      <xdr:col>69</xdr:col>
      <xdr:colOff>92075</xdr:colOff>
      <xdr:row>76</xdr:row>
      <xdr:rowOff>90424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300175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167639</xdr:rowOff>
    </xdr:from>
    <xdr:to>
      <xdr:col>69</xdr:col>
      <xdr:colOff>142875</xdr:colOff>
      <xdr:row>77</xdr:row>
      <xdr:rowOff>97789</xdr:rowOff>
    </xdr:to>
    <xdr:sp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82566</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135637</xdr:rowOff>
    </xdr:from>
    <xdr:to>
      <xdr:col>65</xdr:col>
      <xdr:colOff>53975</xdr:colOff>
      <xdr:row>77</xdr:row>
      <xdr:rowOff>65787</xdr:rowOff>
    </xdr:to>
    <xdr:sp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50564</xdr:rowOff>
    </xdr:from>
    <xdr:ext cx="762000" cy="259045"/>
    <xdr:sp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80772</xdr:rowOff>
    </xdr:from>
    <xdr:to>
      <xdr:col>82</xdr:col>
      <xdr:colOff>158750</xdr:colOff>
      <xdr:row>77</xdr:row>
      <xdr:rowOff>10922</xdr:rowOff>
    </xdr:to>
    <xdr:sp textlink="">
      <xdr:nvSpPr>
        <xdr:cNvPr id="447" name="楕円 446">
          <a:extLst>
            <a:ext uri="{FF2B5EF4-FFF2-40B4-BE49-F238E27FC236}">
              <a16:creationId xmlns:a16="http://schemas.microsoft.com/office/drawing/2014/main" id="{00000000-0008-0000-0400-0000BF010000}"/>
            </a:ext>
          </a:extLst>
        </xdr:cNvPr>
        <xdr:cNvSpPr/>
      </xdr:nvSpPr>
      <xdr:spPr>
        <a:xfrm>
          <a:off x="164592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97299</xdr:rowOff>
    </xdr:from>
    <xdr:ext cx="762000" cy="259045"/>
    <xdr:sp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95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99060</xdr:rowOff>
    </xdr:from>
    <xdr:to>
      <xdr:col>78</xdr:col>
      <xdr:colOff>120650</xdr:colOff>
      <xdr:row>75</xdr:row>
      <xdr:rowOff>29210</xdr:rowOff>
    </xdr:to>
    <xdr:sp textlink="">
      <xdr:nvSpPr>
        <xdr:cNvPr id="449" name="楕円 448">
          <a:extLst>
            <a:ext uri="{FF2B5EF4-FFF2-40B4-BE49-F238E27FC236}">
              <a16:creationId xmlns:a16="http://schemas.microsoft.com/office/drawing/2014/main" id="{00000000-0008-0000-0400-0000C1010000}"/>
            </a:ext>
          </a:extLst>
        </xdr:cNvPr>
        <xdr:cNvSpPr/>
      </xdr:nvSpPr>
      <xdr:spPr>
        <a:xfrm>
          <a:off x="15621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39387</xdr:rowOff>
    </xdr:from>
    <xdr:ext cx="736600" cy="259045"/>
    <xdr:sp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55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37337</xdr:rowOff>
    </xdr:from>
    <xdr:to>
      <xdr:col>74</xdr:col>
      <xdr:colOff>31750</xdr:colOff>
      <xdr:row>77</xdr:row>
      <xdr:rowOff>138937</xdr:rowOff>
    </xdr:to>
    <xdr:sp textlink="">
      <xdr:nvSpPr>
        <xdr:cNvPr id="451" name="楕円 450">
          <a:extLst>
            <a:ext uri="{FF2B5EF4-FFF2-40B4-BE49-F238E27FC236}">
              <a16:creationId xmlns:a16="http://schemas.microsoft.com/office/drawing/2014/main" id="{00000000-0008-0000-0400-0000C3010000}"/>
            </a:ext>
          </a:extLst>
        </xdr:cNvPr>
        <xdr:cNvSpPr/>
      </xdr:nvSpPr>
      <xdr:spPr>
        <a:xfrm>
          <a:off x="14732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39624</xdr:rowOff>
    </xdr:from>
    <xdr:to>
      <xdr:col>69</xdr:col>
      <xdr:colOff>142875</xdr:colOff>
      <xdr:row>76</xdr:row>
      <xdr:rowOff>141224</xdr:rowOff>
    </xdr:to>
    <xdr:sp textlink="">
      <xdr:nvSpPr>
        <xdr:cNvPr id="453" name="楕円 452">
          <a:extLst>
            <a:ext uri="{FF2B5EF4-FFF2-40B4-BE49-F238E27FC236}">
              <a16:creationId xmlns:a16="http://schemas.microsoft.com/office/drawing/2014/main" id="{00000000-0008-0000-0400-0000C5010000}"/>
            </a:ext>
          </a:extLst>
        </xdr:cNvPr>
        <xdr:cNvSpPr/>
      </xdr:nvSpPr>
      <xdr:spPr>
        <a:xfrm>
          <a:off x="13843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151401</xdr:rowOff>
    </xdr:from>
    <xdr:ext cx="762000" cy="259045"/>
    <xdr:sp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92202</xdr:rowOff>
    </xdr:from>
    <xdr:to>
      <xdr:col>65</xdr:col>
      <xdr:colOff>53975</xdr:colOff>
      <xdr:row>76</xdr:row>
      <xdr:rowOff>22352</xdr:rowOff>
    </xdr:to>
    <xdr:sp textlink="">
      <xdr:nvSpPr>
        <xdr:cNvPr id="455" name="楕円 454">
          <a:extLst>
            <a:ext uri="{FF2B5EF4-FFF2-40B4-BE49-F238E27FC236}">
              <a16:creationId xmlns:a16="http://schemas.microsoft.com/office/drawing/2014/main" id="{00000000-0008-0000-0400-0000C7010000}"/>
            </a:ext>
          </a:extLst>
        </xdr:cNvPr>
        <xdr:cNvSpPr/>
      </xdr:nvSpPr>
      <xdr:spPr>
        <a:xfrm>
          <a:off x="12954000" y="129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32529</xdr:rowOff>
    </xdr:from>
    <xdr:ext cx="762000" cy="259045"/>
    <xdr:sp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71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80736</xdr:rowOff>
    </xdr:from>
    <xdr:to>
      <xdr:col>29</xdr:col>
      <xdr:colOff>127000</xdr:colOff>
      <xdr:row>20</xdr:row>
      <xdr:rowOff>49711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85761"/>
          <a:ext cx="0" cy="13405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21788</xdr:rowOff>
    </xdr:from>
    <xdr:ext cx="762000" cy="259045"/>
    <xdr:sp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98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49711</xdr:rowOff>
    </xdr:from>
    <xdr:to>
      <xdr:col>30</xdr:col>
      <xdr:colOff>25400</xdr:colOff>
      <xdr:row>20</xdr:row>
      <xdr:rowOff>49711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26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167113</xdr:rowOff>
    </xdr:from>
    <xdr:ext cx="762000" cy="259045"/>
    <xdr:sp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2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80736</xdr:rowOff>
    </xdr:from>
    <xdr:to>
      <xdr:col>30</xdr:col>
      <xdr:colOff>25400</xdr:colOff>
      <xdr:row>12</xdr:row>
      <xdr:rowOff>80736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857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7399</xdr:rowOff>
    </xdr:from>
    <xdr:to>
      <xdr:col>29</xdr:col>
      <xdr:colOff>127000</xdr:colOff>
      <xdr:row>17</xdr:row>
      <xdr:rowOff>24174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969674"/>
          <a:ext cx="647700" cy="167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163626</xdr:rowOff>
    </xdr:from>
    <xdr:ext cx="762000" cy="259045"/>
    <xdr:sp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54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164483</xdr:rowOff>
    </xdr:from>
    <xdr:to>
      <xdr:col>29</xdr:col>
      <xdr:colOff>177800</xdr:colOff>
      <xdr:row>17</xdr:row>
      <xdr:rowOff>94633</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53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24174</xdr:rowOff>
    </xdr:from>
    <xdr:to>
      <xdr:col>26</xdr:col>
      <xdr:colOff>50800</xdr:colOff>
      <xdr:row>17</xdr:row>
      <xdr:rowOff>24467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986449"/>
          <a:ext cx="698500" cy="2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4692</xdr:rowOff>
    </xdr:from>
    <xdr:to>
      <xdr:col>26</xdr:col>
      <xdr:colOff>101600</xdr:colOff>
      <xdr:row>17</xdr:row>
      <xdr:rowOff>106292</xdr:rowOff>
    </xdr:to>
    <xdr:sp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669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91069</xdr:rowOff>
    </xdr:from>
    <xdr:ext cx="736600" cy="259045"/>
    <xdr:sp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053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24467</xdr:rowOff>
    </xdr:from>
    <xdr:to>
      <xdr:col>22</xdr:col>
      <xdr:colOff>114300</xdr:colOff>
      <xdr:row>17</xdr:row>
      <xdr:rowOff>84513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986742"/>
          <a:ext cx="698500" cy="60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49933</xdr:rowOff>
    </xdr:from>
    <xdr:to>
      <xdr:col>22</xdr:col>
      <xdr:colOff>165100</xdr:colOff>
      <xdr:row>17</xdr:row>
      <xdr:rowOff>151533</xdr:rowOff>
    </xdr:to>
    <xdr:sp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136310</xdr:rowOff>
    </xdr:from>
    <xdr:ext cx="762000" cy="259045"/>
    <xdr:sp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098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84513</xdr:rowOff>
    </xdr:from>
    <xdr:to>
      <xdr:col>18</xdr:col>
      <xdr:colOff>177800</xdr:colOff>
      <xdr:row>17</xdr:row>
      <xdr:rowOff>134413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046788"/>
          <a:ext cx="698500" cy="499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82220</xdr:rowOff>
    </xdr:from>
    <xdr:to>
      <xdr:col>19</xdr:col>
      <xdr:colOff>38100</xdr:colOff>
      <xdr:row>18</xdr:row>
      <xdr:rowOff>12370</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4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168597</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13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99724</xdr:rowOff>
    </xdr:from>
    <xdr:to>
      <xdr:col>15</xdr:col>
      <xdr:colOff>101600</xdr:colOff>
      <xdr:row>18</xdr:row>
      <xdr:rowOff>29874</xdr:rowOff>
    </xdr:to>
    <xdr:sp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619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14651</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148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128049</xdr:rowOff>
    </xdr:from>
    <xdr:to>
      <xdr:col>29</xdr:col>
      <xdr:colOff>177800</xdr:colOff>
      <xdr:row>17</xdr:row>
      <xdr:rowOff>58199</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188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144576</xdr:rowOff>
    </xdr:from>
    <xdr:ext cx="762000" cy="259045"/>
    <xdr:sp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763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144824</xdr:rowOff>
    </xdr:from>
    <xdr:to>
      <xdr:col>26</xdr:col>
      <xdr:colOff>101600</xdr:colOff>
      <xdr:row>17</xdr:row>
      <xdr:rowOff>74974</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935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85151</xdr:rowOff>
    </xdr:from>
    <xdr:ext cx="7366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7045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145117</xdr:rowOff>
    </xdr:from>
    <xdr:to>
      <xdr:col>22</xdr:col>
      <xdr:colOff>165100</xdr:colOff>
      <xdr:row>17</xdr:row>
      <xdr:rowOff>75267</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935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85444</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704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33713</xdr:rowOff>
    </xdr:from>
    <xdr:to>
      <xdr:col>19</xdr:col>
      <xdr:colOff>38100</xdr:colOff>
      <xdr:row>17</xdr:row>
      <xdr:rowOff>135313</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995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145490</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764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83613</xdr:rowOff>
    </xdr:from>
    <xdr:to>
      <xdr:col>15</xdr:col>
      <xdr:colOff>101600</xdr:colOff>
      <xdr:row>18</xdr:row>
      <xdr:rowOff>13763</xdr:rowOff>
    </xdr:to>
    <xdr:sp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0458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23940</xdr:rowOff>
    </xdr:from>
    <xdr:ext cx="762000" cy="259045"/>
    <xdr:sp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81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25791</xdr:rowOff>
    </xdr:from>
    <xdr:to>
      <xdr:col>29</xdr:col>
      <xdr:colOff>127000</xdr:colOff>
      <xdr:row>38</xdr:row>
      <xdr:rowOff>146271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5950341"/>
          <a:ext cx="0" cy="166353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118348</xdr:rowOff>
    </xdr:from>
    <xdr:ext cx="762000" cy="259045"/>
    <xdr:sp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585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146271</xdr:rowOff>
    </xdr:from>
    <xdr:to>
      <xdr:col>30</xdr:col>
      <xdr:colOff>25400</xdr:colOff>
      <xdr:row>38</xdr:row>
      <xdr:rowOff>146271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6138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283618</xdr:rowOff>
    </xdr:from>
    <xdr:ext cx="762000" cy="259045"/>
    <xdr:sp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693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25791</xdr:rowOff>
    </xdr:from>
    <xdr:to>
      <xdr:col>30</xdr:col>
      <xdr:colOff>25400</xdr:colOff>
      <xdr:row>33</xdr:row>
      <xdr:rowOff>25791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59503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334009</xdr:rowOff>
    </xdr:from>
    <xdr:to>
      <xdr:col>29</xdr:col>
      <xdr:colOff>127000</xdr:colOff>
      <xdr:row>37</xdr:row>
      <xdr:rowOff>336405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7458709"/>
          <a:ext cx="647700" cy="2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119919</xdr:rowOff>
    </xdr:from>
    <xdr:ext cx="762000" cy="259045"/>
    <xdr:sp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7244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274842</xdr:rowOff>
    </xdr:from>
    <xdr:to>
      <xdr:col>29</xdr:col>
      <xdr:colOff>177800</xdr:colOff>
      <xdr:row>38</xdr:row>
      <xdr:rowOff>33542</xdr:rowOff>
    </xdr:to>
    <xdr:sp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7399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334009</xdr:rowOff>
    </xdr:from>
    <xdr:to>
      <xdr:col>26</xdr:col>
      <xdr:colOff>50800</xdr:colOff>
      <xdr:row>37</xdr:row>
      <xdr:rowOff>338836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458709"/>
          <a:ext cx="698500" cy="48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278923</xdr:rowOff>
    </xdr:from>
    <xdr:to>
      <xdr:col>26</xdr:col>
      <xdr:colOff>101600</xdr:colOff>
      <xdr:row>38</xdr:row>
      <xdr:rowOff>37623</xdr:rowOff>
    </xdr:to>
    <xdr:sp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7403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47800</xdr:rowOff>
    </xdr:from>
    <xdr:ext cx="736600" cy="259045"/>
    <xdr:sp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7172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338836</xdr:rowOff>
    </xdr:from>
    <xdr:to>
      <xdr:col>22</xdr:col>
      <xdr:colOff>114300</xdr:colOff>
      <xdr:row>37</xdr:row>
      <xdr:rowOff>341221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463536"/>
          <a:ext cx="698500" cy="2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285533</xdr:rowOff>
    </xdr:from>
    <xdr:to>
      <xdr:col>22</xdr:col>
      <xdr:colOff>165100</xdr:colOff>
      <xdr:row>38</xdr:row>
      <xdr:rowOff>44233</xdr:rowOff>
    </xdr:to>
    <xdr:sp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7410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54410</xdr:rowOff>
    </xdr:from>
    <xdr:ext cx="762000" cy="259045"/>
    <xdr:sp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7179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341221</xdr:rowOff>
    </xdr:from>
    <xdr:to>
      <xdr:col>18</xdr:col>
      <xdr:colOff>177800</xdr:colOff>
      <xdr:row>38</xdr:row>
      <xdr:rowOff>1628</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465921"/>
          <a:ext cx="698500" cy="33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282927</xdr:rowOff>
    </xdr:from>
    <xdr:to>
      <xdr:col>19</xdr:col>
      <xdr:colOff>38100</xdr:colOff>
      <xdr:row>38</xdr:row>
      <xdr:rowOff>41627</xdr:rowOff>
    </xdr:to>
    <xdr:sp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7407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51804</xdr:rowOff>
    </xdr:from>
    <xdr:ext cx="762000" cy="259045"/>
    <xdr:sp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7176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282824</xdr:rowOff>
    </xdr:from>
    <xdr:to>
      <xdr:col>15</xdr:col>
      <xdr:colOff>101600</xdr:colOff>
      <xdr:row>38</xdr:row>
      <xdr:rowOff>41524</xdr:rowOff>
    </xdr:to>
    <xdr:sp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74075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51701</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717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285605</xdr:rowOff>
    </xdr:from>
    <xdr:to>
      <xdr:col>29</xdr:col>
      <xdr:colOff>177800</xdr:colOff>
      <xdr:row>38</xdr:row>
      <xdr:rowOff>44305</xdr:rowOff>
    </xdr:to>
    <xdr:sp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410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257682</xdr:rowOff>
    </xdr:from>
    <xdr:ext cx="762000" cy="259045"/>
    <xdr:sp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382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283209</xdr:rowOff>
    </xdr:from>
    <xdr:to>
      <xdr:col>26</xdr:col>
      <xdr:colOff>101600</xdr:colOff>
      <xdr:row>38</xdr:row>
      <xdr:rowOff>41909</xdr:rowOff>
    </xdr:to>
    <xdr:sp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407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26686</xdr:rowOff>
    </xdr:from>
    <xdr:ext cx="736600" cy="259045"/>
    <xdr:sp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494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288036</xdr:rowOff>
    </xdr:from>
    <xdr:to>
      <xdr:col>22</xdr:col>
      <xdr:colOff>165100</xdr:colOff>
      <xdr:row>38</xdr:row>
      <xdr:rowOff>46736</xdr:rowOff>
    </xdr:to>
    <xdr:sp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412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31513</xdr:rowOff>
    </xdr:from>
    <xdr:ext cx="762000" cy="259045"/>
    <xdr:sp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4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290421</xdr:rowOff>
    </xdr:from>
    <xdr:to>
      <xdr:col>19</xdr:col>
      <xdr:colOff>38100</xdr:colOff>
      <xdr:row>38</xdr:row>
      <xdr:rowOff>49121</xdr:rowOff>
    </xdr:to>
    <xdr:sp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415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33898</xdr:rowOff>
    </xdr:from>
    <xdr:ext cx="762000" cy="259045"/>
    <xdr:sp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501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293728</xdr:rowOff>
    </xdr:from>
    <xdr:to>
      <xdr:col>15</xdr:col>
      <xdr:colOff>101600</xdr:colOff>
      <xdr:row>38</xdr:row>
      <xdr:rowOff>52428</xdr:rowOff>
    </xdr:to>
    <xdr:sp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4184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37205</xdr:rowOff>
    </xdr:from>
    <xdr:ext cx="762000" cy="259045"/>
    <xdr:sp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50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6.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38,487
37,971
148.82
28,123,852
26,673,393
1,395,211
13,104,317
31,538,742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32.3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49619</xdr:rowOff>
    </xdr:from>
    <xdr:to>
      <xdr:col>24</xdr:col>
      <xdr:colOff>62865</xdr:colOff>
      <xdr:row>39</xdr:row>
      <xdr:rowOff>27140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64569"/>
          <a:ext cx="1270" cy="1349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30967</xdr:rowOff>
    </xdr:from>
    <xdr:ext cx="534377" cy="259045"/>
    <xdr:sp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17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27140</xdr:rowOff>
    </xdr:from>
    <xdr:to>
      <xdr:col>24</xdr:col>
      <xdr:colOff>152400</xdr:colOff>
      <xdr:row>39</xdr:row>
      <xdr:rowOff>27140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13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167746</xdr:rowOff>
    </xdr:from>
    <xdr:ext cx="599010" cy="259045"/>
    <xdr:sp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9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49619</xdr:rowOff>
    </xdr:from>
    <xdr:to>
      <xdr:col>24</xdr:col>
      <xdr:colOff>152400</xdr:colOff>
      <xdr:row>31</xdr:row>
      <xdr:rowOff>49619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64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95745</xdr:rowOff>
    </xdr:from>
    <xdr:to>
      <xdr:col>24</xdr:col>
      <xdr:colOff>63500</xdr:colOff>
      <xdr:row>37</xdr:row>
      <xdr:rowOff>20142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67945"/>
          <a:ext cx="838200" cy="9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126776</xdr:rowOff>
    </xdr:from>
    <xdr:ext cx="599010" cy="259045"/>
    <xdr:sp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560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103899</xdr:rowOff>
    </xdr:from>
    <xdr:to>
      <xdr:col>24</xdr:col>
      <xdr:colOff>114300</xdr:colOff>
      <xdr:row>36</xdr:row>
      <xdr:rowOff>34049</xdr:rowOff>
    </xdr:to>
    <xdr:sp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0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17399</xdr:rowOff>
    </xdr:from>
    <xdr:to>
      <xdr:col>19</xdr:col>
      <xdr:colOff>177800</xdr:colOff>
      <xdr:row>37</xdr:row>
      <xdr:rowOff>20142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361049"/>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112713</xdr:rowOff>
    </xdr:from>
    <xdr:to>
      <xdr:col>20</xdr:col>
      <xdr:colOff>38100</xdr:colOff>
      <xdr:row>36</xdr:row>
      <xdr:rowOff>42863</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1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59390</xdr:rowOff>
    </xdr:from>
    <xdr:ext cx="599010" cy="259045"/>
    <xdr:sp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888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17399</xdr:rowOff>
    </xdr:from>
    <xdr:to>
      <xdr:col>15</xdr:col>
      <xdr:colOff>50800</xdr:colOff>
      <xdr:row>37</xdr:row>
      <xdr:rowOff>109563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61049"/>
          <a:ext cx="889000" cy="9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169202</xdr:rowOff>
    </xdr:from>
    <xdr:to>
      <xdr:col>15</xdr:col>
      <xdr:colOff>101600</xdr:colOff>
      <xdr:row>36</xdr:row>
      <xdr:rowOff>99352</xdr:rowOff>
    </xdr:to>
    <xdr:sp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6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115879</xdr:rowOff>
    </xdr:from>
    <xdr:ext cx="599010" cy="259045"/>
    <xdr:sp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945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109563</xdr:rowOff>
    </xdr:from>
    <xdr:to>
      <xdr:col>10</xdr:col>
      <xdr:colOff>114300</xdr:colOff>
      <xdr:row>37</xdr:row>
      <xdr:rowOff>158445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53213"/>
          <a:ext cx="889000" cy="4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119215</xdr:rowOff>
    </xdr:from>
    <xdr:to>
      <xdr:col>10</xdr:col>
      <xdr:colOff>165100</xdr:colOff>
      <xdr:row>37</xdr:row>
      <xdr:rowOff>49365</xdr:rowOff>
    </xdr:to>
    <xdr:sp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65892</xdr:rowOff>
    </xdr:from>
    <xdr:ext cx="534377" cy="259045"/>
    <xdr:sp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6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121742</xdr:rowOff>
    </xdr:from>
    <xdr:to>
      <xdr:col>6</xdr:col>
      <xdr:colOff>38100</xdr:colOff>
      <xdr:row>37</xdr:row>
      <xdr:rowOff>51892</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68419</xdr:rowOff>
    </xdr:from>
    <xdr:ext cx="534377"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44945</xdr:rowOff>
    </xdr:from>
    <xdr:to>
      <xdr:col>24</xdr:col>
      <xdr:colOff>114300</xdr:colOff>
      <xdr:row>36</xdr:row>
      <xdr:rowOff>146545</xdr:rowOff>
    </xdr:to>
    <xdr:sp textlink="">
      <xdr:nvSpPr>
        <xdr:cNvPr id="80" name="楕円 79">
          <a:extLst>
            <a:ext uri="{FF2B5EF4-FFF2-40B4-BE49-F238E27FC236}">
              <a16:creationId xmlns:a16="http://schemas.microsoft.com/office/drawing/2014/main" id="{00000000-0008-0000-0600-000050000000}"/>
            </a:ext>
          </a:extLst>
        </xdr:cNvPr>
        <xdr:cNvSpPr/>
      </xdr:nvSpPr>
      <xdr:spPr>
        <a:xfrm>
          <a:off x="4584700" y="621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23372</xdr:rowOff>
    </xdr:from>
    <xdr:ext cx="534377" cy="259045"/>
    <xdr:sp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9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140792</xdr:rowOff>
    </xdr:from>
    <xdr:to>
      <xdr:col>20</xdr:col>
      <xdr:colOff>38100</xdr:colOff>
      <xdr:row>37</xdr:row>
      <xdr:rowOff>70942</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3746500" y="63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62069</xdr:rowOff>
    </xdr:from>
    <xdr:ext cx="534377" cy="259045"/>
    <xdr:sp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0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138049</xdr:rowOff>
    </xdr:from>
    <xdr:to>
      <xdr:col>15</xdr:col>
      <xdr:colOff>101600</xdr:colOff>
      <xdr:row>37</xdr:row>
      <xdr:rowOff>68199</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2857500" y="631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59326</xdr:rowOff>
    </xdr:from>
    <xdr:ext cx="534377"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0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58763</xdr:rowOff>
    </xdr:from>
    <xdr:to>
      <xdr:col>10</xdr:col>
      <xdr:colOff>165100</xdr:colOff>
      <xdr:row>37</xdr:row>
      <xdr:rowOff>160363</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1968500" y="64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151490</xdr:rowOff>
    </xdr:from>
    <xdr:ext cx="534377"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9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107645</xdr:rowOff>
    </xdr:from>
    <xdr:to>
      <xdr:col>6</xdr:col>
      <xdr:colOff>38100</xdr:colOff>
      <xdr:row>38</xdr:row>
      <xdr:rowOff>37795</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079500" y="645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28922</xdr:rowOff>
    </xdr:from>
    <xdr:ext cx="534377"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4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42432</xdr:rowOff>
    </xdr:from>
    <xdr:to>
      <xdr:col>24</xdr:col>
      <xdr:colOff>62865</xdr:colOff>
      <xdr:row>58</xdr:row>
      <xdr:rowOff>118385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86382"/>
          <a:ext cx="1270" cy="12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122212</xdr:rowOff>
    </xdr:from>
    <xdr:ext cx="534377" cy="259045"/>
    <xdr:sp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6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118385</xdr:rowOff>
    </xdr:from>
    <xdr:to>
      <xdr:col>24</xdr:col>
      <xdr:colOff>152400</xdr:colOff>
      <xdr:row>58</xdr:row>
      <xdr:rowOff>118385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62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160559</xdr:rowOff>
    </xdr:from>
    <xdr:ext cx="599010" cy="259045"/>
    <xdr:sp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61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42432</xdr:rowOff>
    </xdr:from>
    <xdr:to>
      <xdr:col>24</xdr:col>
      <xdr:colOff>152400</xdr:colOff>
      <xdr:row>51</xdr:row>
      <xdr:rowOff>42432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86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34651</xdr:rowOff>
    </xdr:from>
    <xdr:to>
      <xdr:col>24</xdr:col>
      <xdr:colOff>63500</xdr:colOff>
      <xdr:row>58</xdr:row>
      <xdr:rowOff>38271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9978751"/>
          <a:ext cx="8382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163761</xdr:rowOff>
    </xdr:from>
    <xdr:ext cx="599010" cy="259045"/>
    <xdr:sp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649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140884</xdr:rowOff>
    </xdr:from>
    <xdr:to>
      <xdr:col>24</xdr:col>
      <xdr:colOff>114300</xdr:colOff>
      <xdr:row>58</xdr:row>
      <xdr:rowOff>71034</xdr:rowOff>
    </xdr:to>
    <xdr:sp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1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34651</xdr:rowOff>
    </xdr:from>
    <xdr:to>
      <xdr:col>19</xdr:col>
      <xdr:colOff>177800</xdr:colOff>
      <xdr:row>58</xdr:row>
      <xdr:rowOff>68093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78751"/>
          <a:ext cx="889000" cy="33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151940</xdr:rowOff>
    </xdr:from>
    <xdr:to>
      <xdr:col>20</xdr:col>
      <xdr:colOff>38100</xdr:colOff>
      <xdr:row>58</xdr:row>
      <xdr:rowOff>82090</xdr:rowOff>
    </xdr:to>
    <xdr:sp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98617</xdr:rowOff>
    </xdr:from>
    <xdr:ext cx="534377" cy="259045"/>
    <xdr:sp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69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65260</xdr:rowOff>
    </xdr:from>
    <xdr:to>
      <xdr:col>15</xdr:col>
      <xdr:colOff>50800</xdr:colOff>
      <xdr:row>58</xdr:row>
      <xdr:rowOff>68093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09360"/>
          <a:ext cx="889000" cy="2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163686</xdr:rowOff>
    </xdr:from>
    <xdr:to>
      <xdr:col>15</xdr:col>
      <xdr:colOff>101600</xdr:colOff>
      <xdr:row>58</xdr:row>
      <xdr:rowOff>93836</xdr:rowOff>
    </xdr:to>
    <xdr:sp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3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110363</xdr:rowOff>
    </xdr:from>
    <xdr:ext cx="534377" cy="259045"/>
    <xdr:sp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1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65260</xdr:rowOff>
    </xdr:from>
    <xdr:to>
      <xdr:col>10</xdr:col>
      <xdr:colOff>114300</xdr:colOff>
      <xdr:row>58</xdr:row>
      <xdr:rowOff>83350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09360"/>
          <a:ext cx="889000" cy="1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170125</xdr:rowOff>
    </xdr:from>
    <xdr:to>
      <xdr:col>10</xdr:col>
      <xdr:colOff>165100</xdr:colOff>
      <xdr:row>58</xdr:row>
      <xdr:rowOff>100275</xdr:rowOff>
    </xdr:to>
    <xdr:sp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4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116802</xdr:rowOff>
    </xdr:from>
    <xdr:ext cx="534377" cy="259045"/>
    <xdr:sp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1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10730</xdr:rowOff>
    </xdr:from>
    <xdr:to>
      <xdr:col>6</xdr:col>
      <xdr:colOff>38100</xdr:colOff>
      <xdr:row>58</xdr:row>
      <xdr:rowOff>112330</xdr:rowOff>
    </xdr:to>
    <xdr:sp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5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128857</xdr:rowOff>
    </xdr:from>
    <xdr:ext cx="534377" cy="259045"/>
    <xdr:sp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3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158921</xdr:rowOff>
    </xdr:from>
    <xdr:to>
      <xdr:col>24</xdr:col>
      <xdr:colOff>114300</xdr:colOff>
      <xdr:row>58</xdr:row>
      <xdr:rowOff>89071</xdr:rowOff>
    </xdr:to>
    <xdr:sp textlink="">
      <xdr:nvSpPr>
        <xdr:cNvPr id="137" name="楕円 136">
          <a:extLst>
            <a:ext uri="{FF2B5EF4-FFF2-40B4-BE49-F238E27FC236}">
              <a16:creationId xmlns:a16="http://schemas.microsoft.com/office/drawing/2014/main" id="{00000000-0008-0000-0600-000089000000}"/>
            </a:ext>
          </a:extLst>
        </xdr:cNvPr>
        <xdr:cNvSpPr/>
      </xdr:nvSpPr>
      <xdr:spPr>
        <a:xfrm>
          <a:off x="4584700" y="993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119311</xdr:rowOff>
    </xdr:from>
    <xdr:ext cx="534377" cy="259045"/>
    <xdr:sp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9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155301</xdr:rowOff>
    </xdr:from>
    <xdr:to>
      <xdr:col>20</xdr:col>
      <xdr:colOff>38100</xdr:colOff>
      <xdr:row>58</xdr:row>
      <xdr:rowOff>85451</xdr:rowOff>
    </xdr:to>
    <xdr:sp textlink="">
      <xdr:nvSpPr>
        <xdr:cNvPr id="139" name="楕円 138">
          <a:extLst>
            <a:ext uri="{FF2B5EF4-FFF2-40B4-BE49-F238E27FC236}">
              <a16:creationId xmlns:a16="http://schemas.microsoft.com/office/drawing/2014/main" id="{00000000-0008-0000-0600-00008B000000}"/>
            </a:ext>
          </a:extLst>
        </xdr:cNvPr>
        <xdr:cNvSpPr/>
      </xdr:nvSpPr>
      <xdr:spPr>
        <a:xfrm>
          <a:off x="3746500" y="992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76578</xdr:rowOff>
    </xdr:from>
    <xdr:ext cx="534377" cy="259045"/>
    <xdr:sp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2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17293</xdr:rowOff>
    </xdr:from>
    <xdr:to>
      <xdr:col>15</xdr:col>
      <xdr:colOff>101600</xdr:colOff>
      <xdr:row>58</xdr:row>
      <xdr:rowOff>118893</xdr:rowOff>
    </xdr:to>
    <xdr:sp textlink="">
      <xdr:nvSpPr>
        <xdr:cNvPr id="141" name="楕円 140">
          <a:extLst>
            <a:ext uri="{FF2B5EF4-FFF2-40B4-BE49-F238E27FC236}">
              <a16:creationId xmlns:a16="http://schemas.microsoft.com/office/drawing/2014/main" id="{00000000-0008-0000-0600-00008D000000}"/>
            </a:ext>
          </a:extLst>
        </xdr:cNvPr>
        <xdr:cNvSpPr/>
      </xdr:nvSpPr>
      <xdr:spPr>
        <a:xfrm>
          <a:off x="2857500" y="9961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110020</xdr:rowOff>
    </xdr:from>
    <xdr:ext cx="534377" cy="259045"/>
    <xdr:sp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54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14460</xdr:rowOff>
    </xdr:from>
    <xdr:to>
      <xdr:col>10</xdr:col>
      <xdr:colOff>165100</xdr:colOff>
      <xdr:row>58</xdr:row>
      <xdr:rowOff>116060</xdr:rowOff>
    </xdr:to>
    <xdr:sp textlink="">
      <xdr:nvSpPr>
        <xdr:cNvPr id="143" name="楕円 142">
          <a:extLst>
            <a:ext uri="{FF2B5EF4-FFF2-40B4-BE49-F238E27FC236}">
              <a16:creationId xmlns:a16="http://schemas.microsoft.com/office/drawing/2014/main" id="{00000000-0008-0000-0600-00008F000000}"/>
            </a:ext>
          </a:extLst>
        </xdr:cNvPr>
        <xdr:cNvSpPr/>
      </xdr:nvSpPr>
      <xdr:spPr>
        <a:xfrm>
          <a:off x="1968500" y="99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107187</xdr:rowOff>
    </xdr:from>
    <xdr:ext cx="534377" cy="259045"/>
    <xdr:sp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51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32550</xdr:rowOff>
    </xdr:from>
    <xdr:to>
      <xdr:col>6</xdr:col>
      <xdr:colOff>38100</xdr:colOff>
      <xdr:row>58</xdr:row>
      <xdr:rowOff>134150</xdr:rowOff>
    </xdr:to>
    <xdr:sp textlink="">
      <xdr:nvSpPr>
        <xdr:cNvPr id="145" name="楕円 144">
          <a:extLst>
            <a:ext uri="{FF2B5EF4-FFF2-40B4-BE49-F238E27FC236}">
              <a16:creationId xmlns:a16="http://schemas.microsoft.com/office/drawing/2014/main" id="{00000000-0008-0000-0600-000091000000}"/>
            </a:ext>
          </a:extLst>
        </xdr:cNvPr>
        <xdr:cNvSpPr/>
      </xdr:nvSpPr>
      <xdr:spPr>
        <a:xfrm>
          <a:off x="1079500" y="997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125277</xdr:rowOff>
    </xdr:from>
    <xdr:ext cx="534377" cy="259045"/>
    <xdr:sp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6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40667</xdr:rowOff>
    </xdr:from>
    <xdr:to>
      <xdr:col>24</xdr:col>
      <xdr:colOff>62865</xdr:colOff>
      <xdr:row>79</xdr:row>
      <xdr:rowOff>89376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13617"/>
          <a:ext cx="1270" cy="1420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93203</xdr:rowOff>
    </xdr:from>
    <xdr:ext cx="378565" cy="259045"/>
    <xdr:sp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637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89376</xdr:rowOff>
    </xdr:from>
    <xdr:to>
      <xdr:col>24</xdr:col>
      <xdr:colOff>152400</xdr:colOff>
      <xdr:row>79</xdr:row>
      <xdr:rowOff>89376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633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158794</xdr:rowOff>
    </xdr:from>
    <xdr:ext cx="534377" cy="259045"/>
    <xdr:sp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88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40667</xdr:rowOff>
    </xdr:from>
    <xdr:to>
      <xdr:col>24</xdr:col>
      <xdr:colOff>152400</xdr:colOff>
      <xdr:row>71</xdr:row>
      <xdr:rowOff>40667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13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54612</xdr:rowOff>
    </xdr:from>
    <xdr:to>
      <xdr:col>24</xdr:col>
      <xdr:colOff>63500</xdr:colOff>
      <xdr:row>79</xdr:row>
      <xdr:rowOff>57207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599162"/>
          <a:ext cx="838200" cy="2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66760</xdr:rowOff>
    </xdr:from>
    <xdr:ext cx="534377" cy="259045"/>
    <xdr:sp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68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43883</xdr:rowOff>
    </xdr:from>
    <xdr:to>
      <xdr:col>24</xdr:col>
      <xdr:colOff>114300</xdr:colOff>
      <xdr:row>78</xdr:row>
      <xdr:rowOff>145483</xdr:rowOff>
    </xdr:to>
    <xdr:sp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41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57207</xdr:rowOff>
    </xdr:from>
    <xdr:to>
      <xdr:col>19</xdr:col>
      <xdr:colOff>177800</xdr:colOff>
      <xdr:row>79</xdr:row>
      <xdr:rowOff>61389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601757"/>
          <a:ext cx="889000" cy="4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41481</xdr:rowOff>
    </xdr:from>
    <xdr:to>
      <xdr:col>20</xdr:col>
      <xdr:colOff>38100</xdr:colOff>
      <xdr:row>78</xdr:row>
      <xdr:rowOff>143081</xdr:rowOff>
    </xdr:to>
    <xdr:sp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4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159608</xdr:rowOff>
    </xdr:from>
    <xdr:ext cx="534377" cy="259045"/>
    <xdr:sp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18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60261</xdr:rowOff>
    </xdr:from>
    <xdr:to>
      <xdr:col>15</xdr:col>
      <xdr:colOff>50800</xdr:colOff>
      <xdr:row>79</xdr:row>
      <xdr:rowOff>61389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604811"/>
          <a:ext cx="889000" cy="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64619</xdr:rowOff>
    </xdr:from>
    <xdr:to>
      <xdr:col>15</xdr:col>
      <xdr:colOff>101600</xdr:colOff>
      <xdr:row>78</xdr:row>
      <xdr:rowOff>166219</xdr:rowOff>
    </xdr:to>
    <xdr:sp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43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11296</xdr:rowOff>
    </xdr:from>
    <xdr:ext cx="469744" cy="259045"/>
    <xdr:sp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21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60261</xdr:rowOff>
    </xdr:from>
    <xdr:to>
      <xdr:col>10</xdr:col>
      <xdr:colOff>114300</xdr:colOff>
      <xdr:row>79</xdr:row>
      <xdr:rowOff>60392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604811"/>
          <a:ext cx="889000" cy="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110274</xdr:rowOff>
    </xdr:from>
    <xdr:to>
      <xdr:col>10</xdr:col>
      <xdr:colOff>165100</xdr:colOff>
      <xdr:row>79</xdr:row>
      <xdr:rowOff>40424</xdr:rowOff>
    </xdr:to>
    <xdr:sp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483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56951</xdr:rowOff>
    </xdr:from>
    <xdr:ext cx="469744"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25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94501</xdr:rowOff>
    </xdr:from>
    <xdr:to>
      <xdr:col>6</xdr:col>
      <xdr:colOff>38100</xdr:colOff>
      <xdr:row>79</xdr:row>
      <xdr:rowOff>24651</xdr:rowOff>
    </xdr:to>
    <xdr:sp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6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41178</xdr:rowOff>
    </xdr:from>
    <xdr:ext cx="469744"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242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3812</xdr:rowOff>
    </xdr:from>
    <xdr:to>
      <xdr:col>24</xdr:col>
      <xdr:colOff>114300</xdr:colOff>
      <xdr:row>79</xdr:row>
      <xdr:rowOff>105412</xdr:rowOff>
    </xdr:to>
    <xdr:sp textlink="">
      <xdr:nvSpPr>
        <xdr:cNvPr id="196" name="楕円 195">
          <a:extLst>
            <a:ext uri="{FF2B5EF4-FFF2-40B4-BE49-F238E27FC236}">
              <a16:creationId xmlns:a16="http://schemas.microsoft.com/office/drawing/2014/main" id="{00000000-0008-0000-0600-0000C4000000}"/>
            </a:ext>
          </a:extLst>
        </xdr:cNvPr>
        <xdr:cNvSpPr/>
      </xdr:nvSpPr>
      <xdr:spPr>
        <a:xfrm>
          <a:off x="4584700" y="1354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90189</xdr:rowOff>
    </xdr:from>
    <xdr:ext cx="469744" cy="259045"/>
    <xdr:sp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463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6407</xdr:rowOff>
    </xdr:from>
    <xdr:to>
      <xdr:col>20</xdr:col>
      <xdr:colOff>38100</xdr:colOff>
      <xdr:row>79</xdr:row>
      <xdr:rowOff>108007</xdr:rowOff>
    </xdr:to>
    <xdr:sp textlink="">
      <xdr:nvSpPr>
        <xdr:cNvPr id="198" name="楕円 197">
          <a:extLst>
            <a:ext uri="{FF2B5EF4-FFF2-40B4-BE49-F238E27FC236}">
              <a16:creationId xmlns:a16="http://schemas.microsoft.com/office/drawing/2014/main" id="{00000000-0008-0000-0600-0000C6000000}"/>
            </a:ext>
          </a:extLst>
        </xdr:cNvPr>
        <xdr:cNvSpPr/>
      </xdr:nvSpPr>
      <xdr:spPr>
        <a:xfrm>
          <a:off x="3746500" y="1355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99134</xdr:rowOff>
    </xdr:from>
    <xdr:ext cx="469744" cy="259045"/>
    <xdr:sp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64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79</xdr:row>
      <xdr:rowOff>10589</xdr:rowOff>
    </xdr:from>
    <xdr:to>
      <xdr:col>15</xdr:col>
      <xdr:colOff>101600</xdr:colOff>
      <xdr:row>79</xdr:row>
      <xdr:rowOff>112189</xdr:rowOff>
    </xdr:to>
    <xdr:sp textlink="">
      <xdr:nvSpPr>
        <xdr:cNvPr id="200" name="楕円 199">
          <a:extLst>
            <a:ext uri="{FF2B5EF4-FFF2-40B4-BE49-F238E27FC236}">
              <a16:creationId xmlns:a16="http://schemas.microsoft.com/office/drawing/2014/main" id="{00000000-0008-0000-0600-0000C8000000}"/>
            </a:ext>
          </a:extLst>
        </xdr:cNvPr>
        <xdr:cNvSpPr/>
      </xdr:nvSpPr>
      <xdr:spPr>
        <a:xfrm>
          <a:off x="2857500" y="1355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103316</xdr:rowOff>
    </xdr:from>
    <xdr:ext cx="469744" cy="259045"/>
    <xdr:sp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64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79</xdr:row>
      <xdr:rowOff>9461</xdr:rowOff>
    </xdr:from>
    <xdr:to>
      <xdr:col>10</xdr:col>
      <xdr:colOff>165100</xdr:colOff>
      <xdr:row>79</xdr:row>
      <xdr:rowOff>111061</xdr:rowOff>
    </xdr:to>
    <xdr:sp textlink="">
      <xdr:nvSpPr>
        <xdr:cNvPr id="202" name="楕円 201">
          <a:extLst>
            <a:ext uri="{FF2B5EF4-FFF2-40B4-BE49-F238E27FC236}">
              <a16:creationId xmlns:a16="http://schemas.microsoft.com/office/drawing/2014/main" id="{00000000-0008-0000-0600-0000CA000000}"/>
            </a:ext>
          </a:extLst>
        </xdr:cNvPr>
        <xdr:cNvSpPr/>
      </xdr:nvSpPr>
      <xdr:spPr>
        <a:xfrm>
          <a:off x="1968500" y="1355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102188</xdr:rowOff>
    </xdr:from>
    <xdr:ext cx="469744" cy="259045"/>
    <xdr:sp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646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9592</xdr:rowOff>
    </xdr:from>
    <xdr:to>
      <xdr:col>6</xdr:col>
      <xdr:colOff>38100</xdr:colOff>
      <xdr:row>79</xdr:row>
      <xdr:rowOff>111192</xdr:rowOff>
    </xdr:to>
    <xdr:sp textlink="">
      <xdr:nvSpPr>
        <xdr:cNvPr id="204" name="楕円 203">
          <a:extLst>
            <a:ext uri="{FF2B5EF4-FFF2-40B4-BE49-F238E27FC236}">
              <a16:creationId xmlns:a16="http://schemas.microsoft.com/office/drawing/2014/main" id="{00000000-0008-0000-0600-0000CC000000}"/>
            </a:ext>
          </a:extLst>
        </xdr:cNvPr>
        <xdr:cNvSpPr/>
      </xdr:nvSpPr>
      <xdr:spPr>
        <a:xfrm>
          <a:off x="1079500" y="1355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102319</xdr:rowOff>
    </xdr:from>
    <xdr:ext cx="469744" cy="259045"/>
    <xdr:sp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646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134617</xdr:rowOff>
    </xdr:from>
    <xdr:to>
      <xdr:col>24</xdr:col>
      <xdr:colOff>62865</xdr:colOff>
      <xdr:row>99</xdr:row>
      <xdr:rowOff>9365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393667"/>
          <a:ext cx="1270" cy="1589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13192</xdr:rowOff>
    </xdr:from>
    <xdr:ext cx="534377" cy="259045"/>
    <xdr:sp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986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9365</xdr:rowOff>
    </xdr:from>
    <xdr:to>
      <xdr:col>24</xdr:col>
      <xdr:colOff>152400</xdr:colOff>
      <xdr:row>99</xdr:row>
      <xdr:rowOff>9365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982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81294</xdr:rowOff>
    </xdr:from>
    <xdr:ext cx="599010" cy="259045"/>
    <xdr:sp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168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134617</xdr:rowOff>
    </xdr:from>
    <xdr:to>
      <xdr:col>24</xdr:col>
      <xdr:colOff>152400</xdr:colOff>
      <xdr:row>89</xdr:row>
      <xdr:rowOff>134617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393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107021</xdr:rowOff>
    </xdr:from>
    <xdr:to>
      <xdr:col>24</xdr:col>
      <xdr:colOff>63500</xdr:colOff>
      <xdr:row>94</xdr:row>
      <xdr:rowOff>135727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3797300" y="16051871"/>
          <a:ext cx="838200" cy="200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110510</xdr:rowOff>
    </xdr:from>
    <xdr:ext cx="599010" cy="259045"/>
    <xdr:sp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3982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132083</xdr:rowOff>
    </xdr:from>
    <xdr:to>
      <xdr:col>24</xdr:col>
      <xdr:colOff>114300</xdr:colOff>
      <xdr:row>96</xdr:row>
      <xdr:rowOff>62233</xdr:rowOff>
    </xdr:to>
    <xdr:sp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419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107021</xdr:rowOff>
    </xdr:from>
    <xdr:to>
      <xdr:col>19</xdr:col>
      <xdr:colOff>177800</xdr:colOff>
      <xdr:row>95</xdr:row>
      <xdr:rowOff>88864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051871"/>
          <a:ext cx="889000" cy="324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17881</xdr:rowOff>
    </xdr:from>
    <xdr:to>
      <xdr:col>20</xdr:col>
      <xdr:colOff>38100</xdr:colOff>
      <xdr:row>95</xdr:row>
      <xdr:rowOff>119481</xdr:rowOff>
    </xdr:to>
    <xdr:sp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30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110608</xdr:rowOff>
    </xdr:from>
    <xdr:ext cx="599010" cy="259045"/>
    <xdr:sp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398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88864</xdr:rowOff>
    </xdr:from>
    <xdr:to>
      <xdr:col>15</xdr:col>
      <xdr:colOff>50800</xdr:colOff>
      <xdr:row>95</xdr:row>
      <xdr:rowOff>147679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019300" y="16376614"/>
          <a:ext cx="889000" cy="58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100079</xdr:rowOff>
    </xdr:from>
    <xdr:to>
      <xdr:col>15</xdr:col>
      <xdr:colOff>101600</xdr:colOff>
      <xdr:row>97</xdr:row>
      <xdr:rowOff>30229</xdr:rowOff>
    </xdr:to>
    <xdr:sp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55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21356</xdr:rowOff>
    </xdr:from>
    <xdr:ext cx="599010" cy="259045"/>
    <xdr:sp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652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147679</xdr:rowOff>
    </xdr:from>
    <xdr:to>
      <xdr:col>10</xdr:col>
      <xdr:colOff>114300</xdr:colOff>
      <xdr:row>96</xdr:row>
      <xdr:rowOff>26107</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435429"/>
          <a:ext cx="889000" cy="4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99383</xdr:rowOff>
    </xdr:from>
    <xdr:to>
      <xdr:col>10</xdr:col>
      <xdr:colOff>165100</xdr:colOff>
      <xdr:row>97</xdr:row>
      <xdr:rowOff>29533</xdr:rowOff>
    </xdr:to>
    <xdr:sp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558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20660</xdr:rowOff>
    </xdr:from>
    <xdr:ext cx="599010" cy="259045"/>
    <xdr:sp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651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144951</xdr:rowOff>
    </xdr:from>
    <xdr:to>
      <xdr:col>6</xdr:col>
      <xdr:colOff>38100</xdr:colOff>
      <xdr:row>97</xdr:row>
      <xdr:rowOff>75101</xdr:rowOff>
    </xdr:to>
    <xdr:sp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60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66228</xdr:rowOff>
    </xdr:from>
    <xdr:ext cx="534377"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63111" y="1669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84927</xdr:rowOff>
    </xdr:from>
    <xdr:to>
      <xdr:col>24</xdr:col>
      <xdr:colOff>114300</xdr:colOff>
      <xdr:row>95</xdr:row>
      <xdr:rowOff>15077</xdr:rowOff>
    </xdr:to>
    <xdr:sp textlink="">
      <xdr:nvSpPr>
        <xdr:cNvPr id="256" name="楕円 255">
          <a:extLst>
            <a:ext uri="{FF2B5EF4-FFF2-40B4-BE49-F238E27FC236}">
              <a16:creationId xmlns:a16="http://schemas.microsoft.com/office/drawing/2014/main" id="{00000000-0008-0000-0600-000000010000}"/>
            </a:ext>
          </a:extLst>
        </xdr:cNvPr>
        <xdr:cNvSpPr/>
      </xdr:nvSpPr>
      <xdr:spPr>
        <a:xfrm>
          <a:off x="4584700" y="1620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107804</xdr:rowOff>
    </xdr:from>
    <xdr:ext cx="599010" cy="259045"/>
    <xdr:sp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052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56221</xdr:rowOff>
    </xdr:from>
    <xdr:to>
      <xdr:col>20</xdr:col>
      <xdr:colOff>38100</xdr:colOff>
      <xdr:row>93</xdr:row>
      <xdr:rowOff>157821</xdr:rowOff>
    </xdr:to>
    <xdr:sp textlink="">
      <xdr:nvSpPr>
        <xdr:cNvPr id="258" name="楕円 257">
          <a:extLst>
            <a:ext uri="{FF2B5EF4-FFF2-40B4-BE49-F238E27FC236}">
              <a16:creationId xmlns:a16="http://schemas.microsoft.com/office/drawing/2014/main" id="{00000000-0008-0000-0600-000002010000}"/>
            </a:ext>
          </a:extLst>
        </xdr:cNvPr>
        <xdr:cNvSpPr/>
      </xdr:nvSpPr>
      <xdr:spPr>
        <a:xfrm>
          <a:off x="3746500" y="1600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2898</xdr:rowOff>
    </xdr:from>
    <xdr:ext cx="599010" cy="259045"/>
    <xdr:sp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497795" y="1577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38064</xdr:rowOff>
    </xdr:from>
    <xdr:to>
      <xdr:col>15</xdr:col>
      <xdr:colOff>101600</xdr:colOff>
      <xdr:row>95</xdr:row>
      <xdr:rowOff>139664</xdr:rowOff>
    </xdr:to>
    <xdr:sp textlink="">
      <xdr:nvSpPr>
        <xdr:cNvPr id="260" name="楕円 259">
          <a:extLst>
            <a:ext uri="{FF2B5EF4-FFF2-40B4-BE49-F238E27FC236}">
              <a16:creationId xmlns:a16="http://schemas.microsoft.com/office/drawing/2014/main" id="{00000000-0008-0000-0600-000004010000}"/>
            </a:ext>
          </a:extLst>
        </xdr:cNvPr>
        <xdr:cNvSpPr/>
      </xdr:nvSpPr>
      <xdr:spPr>
        <a:xfrm>
          <a:off x="2857500" y="1632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156191</xdr:rowOff>
    </xdr:from>
    <xdr:ext cx="599010" cy="259045"/>
    <xdr:sp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08795" y="16101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96879</xdr:rowOff>
    </xdr:from>
    <xdr:to>
      <xdr:col>10</xdr:col>
      <xdr:colOff>165100</xdr:colOff>
      <xdr:row>96</xdr:row>
      <xdr:rowOff>27029</xdr:rowOff>
    </xdr:to>
    <xdr:sp textlink="">
      <xdr:nvSpPr>
        <xdr:cNvPr id="262" name="楕円 261">
          <a:extLst>
            <a:ext uri="{FF2B5EF4-FFF2-40B4-BE49-F238E27FC236}">
              <a16:creationId xmlns:a16="http://schemas.microsoft.com/office/drawing/2014/main" id="{00000000-0008-0000-0600-000006010000}"/>
            </a:ext>
          </a:extLst>
        </xdr:cNvPr>
        <xdr:cNvSpPr/>
      </xdr:nvSpPr>
      <xdr:spPr>
        <a:xfrm>
          <a:off x="1968500" y="1638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43556</xdr:rowOff>
    </xdr:from>
    <xdr:ext cx="599010" cy="259045"/>
    <xdr:sp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19795" y="16159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146757</xdr:rowOff>
    </xdr:from>
    <xdr:to>
      <xdr:col>6</xdr:col>
      <xdr:colOff>38100</xdr:colOff>
      <xdr:row>96</xdr:row>
      <xdr:rowOff>76907</xdr:rowOff>
    </xdr:to>
    <xdr:sp textlink="">
      <xdr:nvSpPr>
        <xdr:cNvPr id="264" name="楕円 263">
          <a:extLst>
            <a:ext uri="{FF2B5EF4-FFF2-40B4-BE49-F238E27FC236}">
              <a16:creationId xmlns:a16="http://schemas.microsoft.com/office/drawing/2014/main" id="{00000000-0008-0000-0600-000008010000}"/>
            </a:ext>
          </a:extLst>
        </xdr:cNvPr>
        <xdr:cNvSpPr/>
      </xdr:nvSpPr>
      <xdr:spPr>
        <a:xfrm>
          <a:off x="1079500" y="1643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93434</xdr:rowOff>
    </xdr:from>
    <xdr:ext cx="599010" cy="259045"/>
    <xdr:sp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30795" y="16209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142920</xdr:rowOff>
    </xdr:from>
    <xdr:to>
      <xdr:col>54</xdr:col>
      <xdr:colOff>189865</xdr:colOff>
      <xdr:row>38</xdr:row>
      <xdr:rowOff>168781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286420"/>
          <a:ext cx="1270" cy="1397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1158</xdr:rowOff>
    </xdr:from>
    <xdr:ext cx="534377" cy="259045"/>
    <xdr:sp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68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168781</xdr:rowOff>
    </xdr:from>
    <xdr:to>
      <xdr:col>55</xdr:col>
      <xdr:colOff>88900</xdr:colOff>
      <xdr:row>38</xdr:row>
      <xdr:rowOff>168781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683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89597</xdr:rowOff>
    </xdr:from>
    <xdr:ext cx="599010" cy="259045"/>
    <xdr:sp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061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142920</xdr:rowOff>
    </xdr:from>
    <xdr:to>
      <xdr:col>55</xdr:col>
      <xdr:colOff>88900</xdr:colOff>
      <xdr:row>30</xdr:row>
      <xdr:rowOff>142920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28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139713</xdr:rowOff>
    </xdr:from>
    <xdr:to>
      <xdr:col>55</xdr:col>
      <xdr:colOff>0</xdr:colOff>
      <xdr:row>38</xdr:row>
      <xdr:rowOff>18153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483363"/>
          <a:ext cx="838200" cy="49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73699</xdr:rowOff>
    </xdr:from>
    <xdr:ext cx="599010" cy="259045"/>
    <xdr:sp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458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50822</xdr:rowOff>
    </xdr:from>
    <xdr:to>
      <xdr:col>55</xdr:col>
      <xdr:colOff>50800</xdr:colOff>
      <xdr:row>37</xdr:row>
      <xdr:rowOff>152422</xdr:rowOff>
    </xdr:to>
    <xdr:sp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39583</xdr:rowOff>
    </xdr:from>
    <xdr:to>
      <xdr:col>50</xdr:col>
      <xdr:colOff>114300</xdr:colOff>
      <xdr:row>38</xdr:row>
      <xdr:rowOff>18153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211783"/>
          <a:ext cx="889000" cy="32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60276</xdr:rowOff>
    </xdr:from>
    <xdr:to>
      <xdr:col>50</xdr:col>
      <xdr:colOff>165100</xdr:colOff>
      <xdr:row>37</xdr:row>
      <xdr:rowOff>161876</xdr:rowOff>
    </xdr:to>
    <xdr:sp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6953</xdr:rowOff>
    </xdr:from>
    <xdr:ext cx="599010" cy="259045"/>
    <xdr:sp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39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39583</xdr:rowOff>
    </xdr:from>
    <xdr:to>
      <xdr:col>45</xdr:col>
      <xdr:colOff>177800</xdr:colOff>
      <xdr:row>38</xdr:row>
      <xdr:rowOff>58769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11783"/>
          <a:ext cx="889000" cy="362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80357</xdr:rowOff>
    </xdr:from>
    <xdr:to>
      <xdr:col>46</xdr:col>
      <xdr:colOff>38100</xdr:colOff>
      <xdr:row>36</xdr:row>
      <xdr:rowOff>10507</xdr:rowOff>
    </xdr:to>
    <xdr:sp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27034</xdr:rowOff>
    </xdr:from>
    <xdr:ext cx="599010" cy="259045"/>
    <xdr:sp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50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58769</xdr:rowOff>
    </xdr:from>
    <xdr:to>
      <xdr:col>41</xdr:col>
      <xdr:colOff>50800</xdr:colOff>
      <xdr:row>38</xdr:row>
      <xdr:rowOff>103990</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6972300" y="6573869"/>
          <a:ext cx="889000" cy="45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142820</xdr:rowOff>
    </xdr:from>
    <xdr:to>
      <xdr:col>41</xdr:col>
      <xdr:colOff>101600</xdr:colOff>
      <xdr:row>38</xdr:row>
      <xdr:rowOff>72971</xdr:rowOff>
    </xdr:to>
    <xdr:sp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48647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89497</xdr:rowOff>
    </xdr:from>
    <xdr:ext cx="534377" cy="259045"/>
    <xdr:sp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26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162594</xdr:rowOff>
    </xdr:from>
    <xdr:to>
      <xdr:col>36</xdr:col>
      <xdr:colOff>165100</xdr:colOff>
      <xdr:row>38</xdr:row>
      <xdr:rowOff>92744</xdr:rowOff>
    </xdr:to>
    <xdr:sp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6506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109271</xdr:rowOff>
    </xdr:from>
    <xdr:ext cx="534377"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05111" y="628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88913</xdr:rowOff>
    </xdr:from>
    <xdr:to>
      <xdr:col>55</xdr:col>
      <xdr:colOff>50800</xdr:colOff>
      <xdr:row>38</xdr:row>
      <xdr:rowOff>19063</xdr:rowOff>
    </xdr:to>
    <xdr:sp textlink="">
      <xdr:nvSpPr>
        <xdr:cNvPr id="315" name="楕円 314">
          <a:extLst>
            <a:ext uri="{FF2B5EF4-FFF2-40B4-BE49-F238E27FC236}">
              <a16:creationId xmlns:a16="http://schemas.microsoft.com/office/drawing/2014/main" id="{00000000-0008-0000-0600-00003B010000}"/>
            </a:ext>
          </a:extLst>
        </xdr:cNvPr>
        <xdr:cNvSpPr/>
      </xdr:nvSpPr>
      <xdr:spPr>
        <a:xfrm>
          <a:off x="10426700" y="643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67340</xdr:rowOff>
    </xdr:from>
    <xdr:ext cx="534377" cy="259045"/>
    <xdr:sp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410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138804</xdr:rowOff>
    </xdr:from>
    <xdr:to>
      <xdr:col>50</xdr:col>
      <xdr:colOff>165100</xdr:colOff>
      <xdr:row>38</xdr:row>
      <xdr:rowOff>68954</xdr:rowOff>
    </xdr:to>
    <xdr:sp textlink="">
      <xdr:nvSpPr>
        <xdr:cNvPr id="317" name="楕円 316">
          <a:extLst>
            <a:ext uri="{FF2B5EF4-FFF2-40B4-BE49-F238E27FC236}">
              <a16:creationId xmlns:a16="http://schemas.microsoft.com/office/drawing/2014/main" id="{00000000-0008-0000-0600-00003D010000}"/>
            </a:ext>
          </a:extLst>
        </xdr:cNvPr>
        <xdr:cNvSpPr/>
      </xdr:nvSpPr>
      <xdr:spPr>
        <a:xfrm>
          <a:off x="9588500" y="648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60080</xdr:rowOff>
    </xdr:from>
    <xdr:ext cx="534377" cy="259045"/>
    <xdr:sp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57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160233</xdr:rowOff>
    </xdr:from>
    <xdr:to>
      <xdr:col>46</xdr:col>
      <xdr:colOff>38100</xdr:colOff>
      <xdr:row>36</xdr:row>
      <xdr:rowOff>90383</xdr:rowOff>
    </xdr:to>
    <xdr:sp textlink="">
      <xdr:nvSpPr>
        <xdr:cNvPr id="319" name="楕円 318">
          <a:extLst>
            <a:ext uri="{FF2B5EF4-FFF2-40B4-BE49-F238E27FC236}">
              <a16:creationId xmlns:a16="http://schemas.microsoft.com/office/drawing/2014/main" id="{00000000-0008-0000-0600-00003F010000}"/>
            </a:ext>
          </a:extLst>
        </xdr:cNvPr>
        <xdr:cNvSpPr/>
      </xdr:nvSpPr>
      <xdr:spPr>
        <a:xfrm>
          <a:off x="8699500" y="616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81510</xdr:rowOff>
    </xdr:from>
    <xdr:ext cx="599010" cy="259045"/>
    <xdr:sp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50795" y="625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7969</xdr:rowOff>
    </xdr:from>
    <xdr:to>
      <xdr:col>41</xdr:col>
      <xdr:colOff>101600</xdr:colOff>
      <xdr:row>38</xdr:row>
      <xdr:rowOff>109569</xdr:rowOff>
    </xdr:to>
    <xdr:sp textlink="">
      <xdr:nvSpPr>
        <xdr:cNvPr id="321" name="楕円 320">
          <a:extLst>
            <a:ext uri="{FF2B5EF4-FFF2-40B4-BE49-F238E27FC236}">
              <a16:creationId xmlns:a16="http://schemas.microsoft.com/office/drawing/2014/main" id="{00000000-0008-0000-0600-000041010000}"/>
            </a:ext>
          </a:extLst>
        </xdr:cNvPr>
        <xdr:cNvSpPr/>
      </xdr:nvSpPr>
      <xdr:spPr>
        <a:xfrm>
          <a:off x="7810500" y="652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100696</xdr:rowOff>
    </xdr:from>
    <xdr:ext cx="534377" cy="259045"/>
    <xdr:sp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615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53190</xdr:rowOff>
    </xdr:from>
    <xdr:to>
      <xdr:col>36</xdr:col>
      <xdr:colOff>165100</xdr:colOff>
      <xdr:row>38</xdr:row>
      <xdr:rowOff>154790</xdr:rowOff>
    </xdr:to>
    <xdr:sp textlink="">
      <xdr:nvSpPr>
        <xdr:cNvPr id="323" name="楕円 322">
          <a:extLst>
            <a:ext uri="{FF2B5EF4-FFF2-40B4-BE49-F238E27FC236}">
              <a16:creationId xmlns:a16="http://schemas.microsoft.com/office/drawing/2014/main" id="{00000000-0008-0000-0600-000043010000}"/>
            </a:ext>
          </a:extLst>
        </xdr:cNvPr>
        <xdr:cNvSpPr/>
      </xdr:nvSpPr>
      <xdr:spPr>
        <a:xfrm>
          <a:off x="6921500" y="656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145917</xdr:rowOff>
    </xdr:from>
    <xdr:ext cx="534377" cy="259045"/>
    <xdr:sp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705111" y="6661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149922</xdr:rowOff>
    </xdr:from>
    <xdr:to>
      <xdr:col>54</xdr:col>
      <xdr:colOff>189865</xdr:colOff>
      <xdr:row>59</xdr:row>
      <xdr:rowOff>36680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722422"/>
          <a:ext cx="1270" cy="1429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40507</xdr:rowOff>
    </xdr:from>
    <xdr:ext cx="534377" cy="259045"/>
    <xdr:sp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5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36680</xdr:rowOff>
    </xdr:from>
    <xdr:to>
      <xdr:col>55</xdr:col>
      <xdr:colOff>88900</xdr:colOff>
      <xdr:row>59</xdr:row>
      <xdr:rowOff>36680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52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96599</xdr:rowOff>
    </xdr:from>
    <xdr:ext cx="599010" cy="259045"/>
    <xdr:sp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97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149922</xdr:rowOff>
    </xdr:from>
    <xdr:to>
      <xdr:col>55</xdr:col>
      <xdr:colOff>88900</xdr:colOff>
      <xdr:row>50</xdr:row>
      <xdr:rowOff>149922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722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139602</xdr:rowOff>
    </xdr:from>
    <xdr:to>
      <xdr:col>55</xdr:col>
      <xdr:colOff>0</xdr:colOff>
      <xdr:row>57</xdr:row>
      <xdr:rowOff>105057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740802"/>
          <a:ext cx="838200" cy="13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89393</xdr:rowOff>
    </xdr:from>
    <xdr:ext cx="534377" cy="259045"/>
    <xdr:sp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862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110966</xdr:rowOff>
    </xdr:from>
    <xdr:to>
      <xdr:col>55</xdr:col>
      <xdr:colOff>50800</xdr:colOff>
      <xdr:row>58</xdr:row>
      <xdr:rowOff>41116</xdr:rowOff>
    </xdr:to>
    <xdr:sp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883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10482</xdr:rowOff>
    </xdr:from>
    <xdr:to>
      <xdr:col>50</xdr:col>
      <xdr:colOff>114300</xdr:colOff>
      <xdr:row>56</xdr:row>
      <xdr:rowOff>139602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611682"/>
          <a:ext cx="889000" cy="1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75938</xdr:rowOff>
    </xdr:from>
    <xdr:to>
      <xdr:col>50</xdr:col>
      <xdr:colOff>165100</xdr:colOff>
      <xdr:row>58</xdr:row>
      <xdr:rowOff>6088</xdr:rowOff>
    </xdr:to>
    <xdr:sp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168665</xdr:rowOff>
    </xdr:from>
    <xdr:ext cx="534377" cy="259045"/>
    <xdr:sp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94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10482</xdr:rowOff>
    </xdr:from>
    <xdr:to>
      <xdr:col>45</xdr:col>
      <xdr:colOff>177800</xdr:colOff>
      <xdr:row>57</xdr:row>
      <xdr:rowOff>50857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611682"/>
          <a:ext cx="889000" cy="21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88469</xdr:rowOff>
    </xdr:from>
    <xdr:to>
      <xdr:col>46</xdr:col>
      <xdr:colOff>38100</xdr:colOff>
      <xdr:row>58</xdr:row>
      <xdr:rowOff>18619</xdr:rowOff>
    </xdr:to>
    <xdr:sp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86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9746</xdr:rowOff>
    </xdr:from>
    <xdr:ext cx="534377" cy="259045"/>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95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22862</xdr:rowOff>
    </xdr:from>
    <xdr:to>
      <xdr:col>41</xdr:col>
      <xdr:colOff>50800</xdr:colOff>
      <xdr:row>57</xdr:row>
      <xdr:rowOff>50857</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795512"/>
          <a:ext cx="889000" cy="2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83737</xdr:rowOff>
    </xdr:from>
    <xdr:to>
      <xdr:col>41</xdr:col>
      <xdr:colOff>101600</xdr:colOff>
      <xdr:row>58</xdr:row>
      <xdr:rowOff>13887</xdr:rowOff>
    </xdr:to>
    <xdr:sp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85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5014</xdr:rowOff>
    </xdr:from>
    <xdr:ext cx="534377" cy="259045"/>
    <xdr:sp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949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112828</xdr:rowOff>
    </xdr:from>
    <xdr:to>
      <xdr:col>36</xdr:col>
      <xdr:colOff>165100</xdr:colOff>
      <xdr:row>58</xdr:row>
      <xdr:rowOff>42978</xdr:rowOff>
    </xdr:to>
    <xdr:sp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885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34105</xdr:rowOff>
    </xdr:from>
    <xdr:ext cx="534377" cy="259045"/>
    <xdr:sp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978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54257</xdr:rowOff>
    </xdr:from>
    <xdr:to>
      <xdr:col>55</xdr:col>
      <xdr:colOff>50800</xdr:colOff>
      <xdr:row>57</xdr:row>
      <xdr:rowOff>155857</xdr:rowOff>
    </xdr:to>
    <xdr:sp textlink="">
      <xdr:nvSpPr>
        <xdr:cNvPr id="374" name="楕円 373">
          <a:extLst>
            <a:ext uri="{FF2B5EF4-FFF2-40B4-BE49-F238E27FC236}">
              <a16:creationId xmlns:a16="http://schemas.microsoft.com/office/drawing/2014/main" id="{00000000-0008-0000-0600-000076010000}"/>
            </a:ext>
          </a:extLst>
        </xdr:cNvPr>
        <xdr:cNvSpPr/>
      </xdr:nvSpPr>
      <xdr:spPr>
        <a:xfrm>
          <a:off x="10426700" y="982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77134</xdr:rowOff>
    </xdr:from>
    <xdr:ext cx="599010" cy="259045"/>
    <xdr:sp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678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88802</xdr:rowOff>
    </xdr:from>
    <xdr:to>
      <xdr:col>50</xdr:col>
      <xdr:colOff>165100</xdr:colOff>
      <xdr:row>57</xdr:row>
      <xdr:rowOff>18952</xdr:rowOff>
    </xdr:to>
    <xdr:sp textlink="">
      <xdr:nvSpPr>
        <xdr:cNvPr id="376" name="楕円 375">
          <a:extLst>
            <a:ext uri="{FF2B5EF4-FFF2-40B4-BE49-F238E27FC236}">
              <a16:creationId xmlns:a16="http://schemas.microsoft.com/office/drawing/2014/main" id="{00000000-0008-0000-0600-000078010000}"/>
            </a:ext>
          </a:extLst>
        </xdr:cNvPr>
        <xdr:cNvSpPr/>
      </xdr:nvSpPr>
      <xdr:spPr>
        <a:xfrm>
          <a:off x="9588500" y="969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35479</xdr:rowOff>
    </xdr:from>
    <xdr:ext cx="599010" cy="259045"/>
    <xdr:sp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39795" y="946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131132</xdr:rowOff>
    </xdr:from>
    <xdr:to>
      <xdr:col>46</xdr:col>
      <xdr:colOff>38100</xdr:colOff>
      <xdr:row>56</xdr:row>
      <xdr:rowOff>61282</xdr:rowOff>
    </xdr:to>
    <xdr:sp textlink="">
      <xdr:nvSpPr>
        <xdr:cNvPr id="378" name="楕円 377">
          <a:extLst>
            <a:ext uri="{FF2B5EF4-FFF2-40B4-BE49-F238E27FC236}">
              <a16:creationId xmlns:a16="http://schemas.microsoft.com/office/drawing/2014/main" id="{00000000-0008-0000-0600-00007A010000}"/>
            </a:ext>
          </a:extLst>
        </xdr:cNvPr>
        <xdr:cNvSpPr/>
      </xdr:nvSpPr>
      <xdr:spPr>
        <a:xfrm>
          <a:off x="8699500" y="956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77809</xdr:rowOff>
    </xdr:from>
    <xdr:ext cx="599010" cy="259045"/>
    <xdr:sp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50795" y="9336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57</xdr:rowOff>
    </xdr:from>
    <xdr:to>
      <xdr:col>41</xdr:col>
      <xdr:colOff>101600</xdr:colOff>
      <xdr:row>57</xdr:row>
      <xdr:rowOff>101657</xdr:rowOff>
    </xdr:to>
    <xdr:sp textlink="">
      <xdr:nvSpPr>
        <xdr:cNvPr id="380" name="楕円 379">
          <a:extLst>
            <a:ext uri="{FF2B5EF4-FFF2-40B4-BE49-F238E27FC236}">
              <a16:creationId xmlns:a16="http://schemas.microsoft.com/office/drawing/2014/main" id="{00000000-0008-0000-0600-00007C010000}"/>
            </a:ext>
          </a:extLst>
        </xdr:cNvPr>
        <xdr:cNvSpPr/>
      </xdr:nvSpPr>
      <xdr:spPr>
        <a:xfrm>
          <a:off x="7810500" y="9772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118184</xdr:rowOff>
    </xdr:from>
    <xdr:ext cx="599010" cy="259045"/>
    <xdr:sp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61795" y="9547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143512</xdr:rowOff>
    </xdr:from>
    <xdr:to>
      <xdr:col>36</xdr:col>
      <xdr:colOff>165100</xdr:colOff>
      <xdr:row>57</xdr:row>
      <xdr:rowOff>73662</xdr:rowOff>
    </xdr:to>
    <xdr:sp textlink="">
      <xdr:nvSpPr>
        <xdr:cNvPr id="382" name="楕円 381">
          <a:extLst>
            <a:ext uri="{FF2B5EF4-FFF2-40B4-BE49-F238E27FC236}">
              <a16:creationId xmlns:a16="http://schemas.microsoft.com/office/drawing/2014/main" id="{00000000-0008-0000-0600-00007E010000}"/>
            </a:ext>
          </a:extLst>
        </xdr:cNvPr>
        <xdr:cNvSpPr/>
      </xdr:nvSpPr>
      <xdr:spPr>
        <a:xfrm>
          <a:off x="6921500" y="974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90189</xdr:rowOff>
    </xdr:from>
    <xdr:ext cx="599010" cy="259045"/>
    <xdr:sp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672795" y="9519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89535</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91035"/>
          <a:ext cx="1270" cy="1497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36212</xdr:rowOff>
    </xdr:from>
    <xdr:ext cx="599010" cy="259045"/>
    <xdr:sp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866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89535</xdr:rowOff>
    </xdr:from>
    <xdr:to>
      <xdr:col>55</xdr:col>
      <xdr:colOff>88900</xdr:colOff>
      <xdr:row>70</xdr:row>
      <xdr:rowOff>89535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91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115303</xdr:rowOff>
    </xdr:from>
    <xdr:to>
      <xdr:col>55</xdr:col>
      <xdr:colOff>0</xdr:colOff>
      <xdr:row>77</xdr:row>
      <xdr:rowOff>21895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145503"/>
          <a:ext cx="838200" cy="7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80039</xdr:rowOff>
    </xdr:from>
    <xdr:ext cx="534377" cy="259045"/>
    <xdr:sp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281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101612</xdr:rowOff>
    </xdr:from>
    <xdr:to>
      <xdr:col>55</xdr:col>
      <xdr:colOff>50800</xdr:colOff>
      <xdr:row>78</xdr:row>
      <xdr:rowOff>31762</xdr:rowOff>
    </xdr:to>
    <xdr:sp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30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11799</xdr:rowOff>
    </xdr:from>
    <xdr:to>
      <xdr:col>50</xdr:col>
      <xdr:colOff>114300</xdr:colOff>
      <xdr:row>77</xdr:row>
      <xdr:rowOff>21895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2699099"/>
          <a:ext cx="889000" cy="524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23292</xdr:rowOff>
    </xdr:from>
    <xdr:to>
      <xdr:col>50</xdr:col>
      <xdr:colOff>165100</xdr:colOff>
      <xdr:row>77</xdr:row>
      <xdr:rowOff>124892</xdr:rowOff>
    </xdr:to>
    <xdr:sp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22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116019</xdr:rowOff>
    </xdr:from>
    <xdr:ext cx="534377" cy="259045"/>
    <xdr:sp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31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11799</xdr:rowOff>
    </xdr:from>
    <xdr:to>
      <xdr:col>45</xdr:col>
      <xdr:colOff>177800</xdr:colOff>
      <xdr:row>75</xdr:row>
      <xdr:rowOff>135230</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2699099"/>
          <a:ext cx="889000" cy="294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168123</xdr:rowOff>
    </xdr:from>
    <xdr:to>
      <xdr:col>46</xdr:col>
      <xdr:colOff>38100</xdr:colOff>
      <xdr:row>77</xdr:row>
      <xdr:rowOff>98273</xdr:rowOff>
    </xdr:to>
    <xdr:sp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19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89400</xdr:rowOff>
    </xdr:from>
    <xdr:ext cx="534377" cy="259045"/>
    <xdr:sp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29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135230</xdr:rowOff>
    </xdr:from>
    <xdr:to>
      <xdr:col>41</xdr:col>
      <xdr:colOff>50800</xdr:colOff>
      <xdr:row>77</xdr:row>
      <xdr:rowOff>22403</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2993980"/>
          <a:ext cx="889000" cy="230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6198</xdr:rowOff>
    </xdr:from>
    <xdr:to>
      <xdr:col>41</xdr:col>
      <xdr:colOff>101600</xdr:colOff>
      <xdr:row>77</xdr:row>
      <xdr:rowOff>107798</xdr:rowOff>
    </xdr:to>
    <xdr:sp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20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98925</xdr:rowOff>
    </xdr:from>
    <xdr:ext cx="534377" cy="259045"/>
    <xdr:sp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30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25006</xdr:rowOff>
    </xdr:from>
    <xdr:to>
      <xdr:col>36</xdr:col>
      <xdr:colOff>165100</xdr:colOff>
      <xdr:row>77</xdr:row>
      <xdr:rowOff>126606</xdr:rowOff>
    </xdr:to>
    <xdr:sp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22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117733</xdr:rowOff>
    </xdr:from>
    <xdr:ext cx="534377" cy="259045"/>
    <xdr:sp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319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64503</xdr:rowOff>
    </xdr:from>
    <xdr:to>
      <xdr:col>55</xdr:col>
      <xdr:colOff>50800</xdr:colOff>
      <xdr:row>76</xdr:row>
      <xdr:rowOff>166103</xdr:rowOff>
    </xdr:to>
    <xdr:sp textlink="">
      <xdr:nvSpPr>
        <xdr:cNvPr id="431" name="楕円 430">
          <a:extLst>
            <a:ext uri="{FF2B5EF4-FFF2-40B4-BE49-F238E27FC236}">
              <a16:creationId xmlns:a16="http://schemas.microsoft.com/office/drawing/2014/main" id="{00000000-0008-0000-0600-0000AF010000}"/>
            </a:ext>
          </a:extLst>
        </xdr:cNvPr>
        <xdr:cNvSpPr/>
      </xdr:nvSpPr>
      <xdr:spPr>
        <a:xfrm>
          <a:off x="10426700" y="1309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87380</xdr:rowOff>
    </xdr:from>
    <xdr:ext cx="534377" cy="259045"/>
    <xdr:sp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294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142545</xdr:rowOff>
    </xdr:from>
    <xdr:to>
      <xdr:col>50</xdr:col>
      <xdr:colOff>165100</xdr:colOff>
      <xdr:row>77</xdr:row>
      <xdr:rowOff>72695</xdr:rowOff>
    </xdr:to>
    <xdr:sp textlink="">
      <xdr:nvSpPr>
        <xdr:cNvPr id="433" name="楕円 432">
          <a:extLst>
            <a:ext uri="{FF2B5EF4-FFF2-40B4-BE49-F238E27FC236}">
              <a16:creationId xmlns:a16="http://schemas.microsoft.com/office/drawing/2014/main" id="{00000000-0008-0000-0600-0000B1010000}"/>
            </a:ext>
          </a:extLst>
        </xdr:cNvPr>
        <xdr:cNvSpPr/>
      </xdr:nvSpPr>
      <xdr:spPr>
        <a:xfrm>
          <a:off x="9588500" y="1317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89222</xdr:rowOff>
    </xdr:from>
    <xdr:ext cx="534377" cy="259045"/>
    <xdr:sp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372111" y="1294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132449</xdr:rowOff>
    </xdr:from>
    <xdr:to>
      <xdr:col>46</xdr:col>
      <xdr:colOff>38100</xdr:colOff>
      <xdr:row>74</xdr:row>
      <xdr:rowOff>62599</xdr:rowOff>
    </xdr:to>
    <xdr:sp textlink="">
      <xdr:nvSpPr>
        <xdr:cNvPr id="435" name="楕円 434">
          <a:extLst>
            <a:ext uri="{FF2B5EF4-FFF2-40B4-BE49-F238E27FC236}">
              <a16:creationId xmlns:a16="http://schemas.microsoft.com/office/drawing/2014/main" id="{00000000-0008-0000-0600-0000B3010000}"/>
            </a:ext>
          </a:extLst>
        </xdr:cNvPr>
        <xdr:cNvSpPr/>
      </xdr:nvSpPr>
      <xdr:spPr>
        <a:xfrm>
          <a:off x="8699500" y="1264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79126</xdr:rowOff>
    </xdr:from>
    <xdr:ext cx="534377" cy="259045"/>
    <xdr:sp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3111" y="1242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84430</xdr:rowOff>
    </xdr:from>
    <xdr:to>
      <xdr:col>41</xdr:col>
      <xdr:colOff>101600</xdr:colOff>
      <xdr:row>76</xdr:row>
      <xdr:rowOff>14579</xdr:rowOff>
    </xdr:to>
    <xdr:sp textlink="">
      <xdr:nvSpPr>
        <xdr:cNvPr id="437" name="楕円 436">
          <a:extLst>
            <a:ext uri="{FF2B5EF4-FFF2-40B4-BE49-F238E27FC236}">
              <a16:creationId xmlns:a16="http://schemas.microsoft.com/office/drawing/2014/main" id="{00000000-0008-0000-0600-0000B5010000}"/>
            </a:ext>
          </a:extLst>
        </xdr:cNvPr>
        <xdr:cNvSpPr/>
      </xdr:nvSpPr>
      <xdr:spPr>
        <a:xfrm>
          <a:off x="7810500" y="1294318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31107</xdr:rowOff>
    </xdr:from>
    <xdr:ext cx="534377" cy="259045"/>
    <xdr:sp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271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143053</xdr:rowOff>
    </xdr:from>
    <xdr:to>
      <xdr:col>36</xdr:col>
      <xdr:colOff>165100</xdr:colOff>
      <xdr:row>77</xdr:row>
      <xdr:rowOff>73203</xdr:rowOff>
    </xdr:to>
    <xdr:sp textlink="">
      <xdr:nvSpPr>
        <xdr:cNvPr id="439" name="楕円 438">
          <a:extLst>
            <a:ext uri="{FF2B5EF4-FFF2-40B4-BE49-F238E27FC236}">
              <a16:creationId xmlns:a16="http://schemas.microsoft.com/office/drawing/2014/main" id="{00000000-0008-0000-0600-0000B7010000}"/>
            </a:ext>
          </a:extLst>
        </xdr:cNvPr>
        <xdr:cNvSpPr/>
      </xdr:nvSpPr>
      <xdr:spPr>
        <a:xfrm>
          <a:off x="6921500" y="13173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89730</xdr:rowOff>
    </xdr:from>
    <xdr:ext cx="534377" cy="259045"/>
    <xdr:sp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5111" y="1294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57548</xdr:rowOff>
    </xdr:from>
    <xdr:to>
      <xdr:col>54</xdr:col>
      <xdr:colOff>189865</xdr:colOff>
      <xdr:row>99</xdr:row>
      <xdr:rowOff>63195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659498"/>
          <a:ext cx="1270" cy="1377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67022</xdr:rowOff>
    </xdr:from>
    <xdr:ext cx="534377" cy="259045"/>
    <xdr:sp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7040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63195</xdr:rowOff>
    </xdr:from>
    <xdr:to>
      <xdr:col>55</xdr:col>
      <xdr:colOff>88900</xdr:colOff>
      <xdr:row>99</xdr:row>
      <xdr:rowOff>63195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7036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4225</xdr:rowOff>
    </xdr:from>
    <xdr:ext cx="599010" cy="259045"/>
    <xdr:sp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434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57548</xdr:rowOff>
    </xdr:from>
    <xdr:to>
      <xdr:col>55</xdr:col>
      <xdr:colOff>88900</xdr:colOff>
      <xdr:row>91</xdr:row>
      <xdr:rowOff>57548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65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141467</xdr:rowOff>
    </xdr:from>
    <xdr:to>
      <xdr:col>55</xdr:col>
      <xdr:colOff>0</xdr:colOff>
      <xdr:row>98</xdr:row>
      <xdr:rowOff>110358</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9639300" y="16772117"/>
          <a:ext cx="838200" cy="14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70992</xdr:rowOff>
    </xdr:from>
    <xdr:ext cx="534377" cy="259045"/>
    <xdr:sp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7016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48115</xdr:rowOff>
    </xdr:from>
    <xdr:to>
      <xdr:col>55</xdr:col>
      <xdr:colOff>50800</xdr:colOff>
      <xdr:row>98</xdr:row>
      <xdr:rowOff>149715</xdr:rowOff>
    </xdr:to>
    <xdr:sp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85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124757</xdr:rowOff>
    </xdr:from>
    <xdr:to>
      <xdr:col>50</xdr:col>
      <xdr:colOff>114300</xdr:colOff>
      <xdr:row>97</xdr:row>
      <xdr:rowOff>141467</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755407"/>
          <a:ext cx="889000" cy="16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39199</xdr:rowOff>
    </xdr:from>
    <xdr:to>
      <xdr:col>50</xdr:col>
      <xdr:colOff>165100</xdr:colOff>
      <xdr:row>98</xdr:row>
      <xdr:rowOff>140799</xdr:rowOff>
    </xdr:to>
    <xdr:sp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8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131926</xdr:rowOff>
    </xdr:from>
    <xdr:ext cx="534377" cy="259045"/>
    <xdr:sp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3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124757</xdr:rowOff>
    </xdr:from>
    <xdr:to>
      <xdr:col>45</xdr:col>
      <xdr:colOff>177800</xdr:colOff>
      <xdr:row>98</xdr:row>
      <xdr:rowOff>105913</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755407"/>
          <a:ext cx="889000" cy="15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53539</xdr:rowOff>
    </xdr:from>
    <xdr:to>
      <xdr:col>46</xdr:col>
      <xdr:colOff>38100</xdr:colOff>
      <xdr:row>98</xdr:row>
      <xdr:rowOff>155139</xdr:rowOff>
    </xdr:to>
    <xdr:sp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85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146266</xdr:rowOff>
    </xdr:from>
    <xdr:ext cx="534377" cy="259045"/>
    <xdr:sp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94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32920</xdr:rowOff>
    </xdr:from>
    <xdr:to>
      <xdr:col>41</xdr:col>
      <xdr:colOff>50800</xdr:colOff>
      <xdr:row>98</xdr:row>
      <xdr:rowOff>105913</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835020"/>
          <a:ext cx="889000" cy="7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48265</xdr:rowOff>
    </xdr:from>
    <xdr:to>
      <xdr:col>41</xdr:col>
      <xdr:colOff>101600</xdr:colOff>
      <xdr:row>98</xdr:row>
      <xdr:rowOff>149865</xdr:rowOff>
    </xdr:to>
    <xdr:sp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85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166392</xdr:rowOff>
    </xdr:from>
    <xdr:ext cx="534377" cy="259045"/>
    <xdr:sp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62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74388</xdr:rowOff>
    </xdr:from>
    <xdr:to>
      <xdr:col>36</xdr:col>
      <xdr:colOff>165100</xdr:colOff>
      <xdr:row>99</xdr:row>
      <xdr:rowOff>4538</xdr:rowOff>
    </xdr:to>
    <xdr:sp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87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167115</xdr:rowOff>
    </xdr:from>
    <xdr:ext cx="534377" cy="259045"/>
    <xdr:sp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96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59558</xdr:rowOff>
    </xdr:from>
    <xdr:to>
      <xdr:col>55</xdr:col>
      <xdr:colOff>50800</xdr:colOff>
      <xdr:row>98</xdr:row>
      <xdr:rowOff>161158</xdr:rowOff>
    </xdr:to>
    <xdr:sp textlink="">
      <xdr:nvSpPr>
        <xdr:cNvPr id="490" name="楕円 489">
          <a:extLst>
            <a:ext uri="{FF2B5EF4-FFF2-40B4-BE49-F238E27FC236}">
              <a16:creationId xmlns:a16="http://schemas.microsoft.com/office/drawing/2014/main" id="{00000000-0008-0000-0600-0000EA010000}"/>
            </a:ext>
          </a:extLst>
        </xdr:cNvPr>
        <xdr:cNvSpPr/>
      </xdr:nvSpPr>
      <xdr:spPr>
        <a:xfrm>
          <a:off x="10426700" y="1686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26542</xdr:rowOff>
    </xdr:from>
    <xdr:ext cx="534377" cy="259045"/>
    <xdr:sp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82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90667</xdr:rowOff>
    </xdr:from>
    <xdr:to>
      <xdr:col>50</xdr:col>
      <xdr:colOff>165100</xdr:colOff>
      <xdr:row>98</xdr:row>
      <xdr:rowOff>20817</xdr:rowOff>
    </xdr:to>
    <xdr:sp textlink="">
      <xdr:nvSpPr>
        <xdr:cNvPr id="492" name="楕円 491">
          <a:extLst>
            <a:ext uri="{FF2B5EF4-FFF2-40B4-BE49-F238E27FC236}">
              <a16:creationId xmlns:a16="http://schemas.microsoft.com/office/drawing/2014/main" id="{00000000-0008-0000-0600-0000EC010000}"/>
            </a:ext>
          </a:extLst>
        </xdr:cNvPr>
        <xdr:cNvSpPr/>
      </xdr:nvSpPr>
      <xdr:spPr>
        <a:xfrm>
          <a:off x="9588500" y="1672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37344</xdr:rowOff>
    </xdr:from>
    <xdr:ext cx="534377" cy="259045"/>
    <xdr:sp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49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73957</xdr:rowOff>
    </xdr:from>
    <xdr:to>
      <xdr:col>46</xdr:col>
      <xdr:colOff>38100</xdr:colOff>
      <xdr:row>98</xdr:row>
      <xdr:rowOff>4107</xdr:rowOff>
    </xdr:to>
    <xdr:sp textlink="">
      <xdr:nvSpPr>
        <xdr:cNvPr id="494" name="楕円 493">
          <a:extLst>
            <a:ext uri="{FF2B5EF4-FFF2-40B4-BE49-F238E27FC236}">
              <a16:creationId xmlns:a16="http://schemas.microsoft.com/office/drawing/2014/main" id="{00000000-0008-0000-0600-0000EE010000}"/>
            </a:ext>
          </a:extLst>
        </xdr:cNvPr>
        <xdr:cNvSpPr/>
      </xdr:nvSpPr>
      <xdr:spPr>
        <a:xfrm>
          <a:off x="8699500" y="1670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20634</xdr:rowOff>
    </xdr:from>
    <xdr:ext cx="534377" cy="259045"/>
    <xdr:sp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47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55113</xdr:rowOff>
    </xdr:from>
    <xdr:to>
      <xdr:col>41</xdr:col>
      <xdr:colOff>101600</xdr:colOff>
      <xdr:row>98</xdr:row>
      <xdr:rowOff>156713</xdr:rowOff>
    </xdr:to>
    <xdr:sp textlink="">
      <xdr:nvSpPr>
        <xdr:cNvPr id="496" name="楕円 495">
          <a:extLst>
            <a:ext uri="{FF2B5EF4-FFF2-40B4-BE49-F238E27FC236}">
              <a16:creationId xmlns:a16="http://schemas.microsoft.com/office/drawing/2014/main" id="{00000000-0008-0000-0600-0000F0010000}"/>
            </a:ext>
          </a:extLst>
        </xdr:cNvPr>
        <xdr:cNvSpPr/>
      </xdr:nvSpPr>
      <xdr:spPr>
        <a:xfrm>
          <a:off x="7810500" y="1685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147840</xdr:rowOff>
    </xdr:from>
    <xdr:ext cx="534377" cy="259045"/>
    <xdr:sp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94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153570</xdr:rowOff>
    </xdr:from>
    <xdr:to>
      <xdr:col>36</xdr:col>
      <xdr:colOff>165100</xdr:colOff>
      <xdr:row>98</xdr:row>
      <xdr:rowOff>83720</xdr:rowOff>
    </xdr:to>
    <xdr:sp textlink="">
      <xdr:nvSpPr>
        <xdr:cNvPr id="498" name="楕円 497">
          <a:extLst>
            <a:ext uri="{FF2B5EF4-FFF2-40B4-BE49-F238E27FC236}">
              <a16:creationId xmlns:a16="http://schemas.microsoft.com/office/drawing/2014/main" id="{00000000-0008-0000-0600-0000F2010000}"/>
            </a:ext>
          </a:extLst>
        </xdr:cNvPr>
        <xdr:cNvSpPr/>
      </xdr:nvSpPr>
      <xdr:spPr>
        <a:xfrm>
          <a:off x="6921500" y="1678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100247</xdr:rowOff>
    </xdr:from>
    <xdr:ext cx="534377" cy="259045"/>
    <xdr:sp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55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30690</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45640"/>
          <a:ext cx="1269" cy="1439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148817</xdr:rowOff>
    </xdr:from>
    <xdr:ext cx="534377" cy="259045"/>
    <xdr:sp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12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30690</xdr:rowOff>
    </xdr:from>
    <xdr:to>
      <xdr:col>86</xdr:col>
      <xdr:colOff>25400</xdr:colOff>
      <xdr:row>31</xdr:row>
      <xdr:rowOff>30690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4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58172</xdr:rowOff>
    </xdr:from>
    <xdr:to>
      <xdr:col>85</xdr:col>
      <xdr:colOff>127000</xdr:colOff>
      <xdr:row>39</xdr:row>
      <xdr:rowOff>78174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5481300" y="6744722"/>
          <a:ext cx="8382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97963</xdr:rowOff>
    </xdr:from>
    <xdr:ext cx="469744" cy="259045"/>
    <xdr:sp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416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75086</xdr:rowOff>
    </xdr:from>
    <xdr:to>
      <xdr:col>85</xdr:col>
      <xdr:colOff>177800</xdr:colOff>
      <xdr:row>39</xdr:row>
      <xdr:rowOff>5236</xdr:rowOff>
    </xdr:to>
    <xdr:sp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59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36569</xdr:rowOff>
    </xdr:from>
    <xdr:to>
      <xdr:col>81</xdr:col>
      <xdr:colOff>50800</xdr:colOff>
      <xdr:row>39</xdr:row>
      <xdr:rowOff>78174</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723119"/>
          <a:ext cx="8890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55198</xdr:rowOff>
    </xdr:from>
    <xdr:to>
      <xdr:col>81</xdr:col>
      <xdr:colOff>101600</xdr:colOff>
      <xdr:row>38</xdr:row>
      <xdr:rowOff>156798</xdr:rowOff>
    </xdr:to>
    <xdr:sp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5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1875</xdr:rowOff>
    </xdr:from>
    <xdr:ext cx="534377" cy="259045"/>
    <xdr:sp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14111" y="6345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36569</xdr:rowOff>
    </xdr:from>
    <xdr:to>
      <xdr:col>76</xdr:col>
      <xdr:colOff>114300</xdr:colOff>
      <xdr:row>39</xdr:row>
      <xdr:rowOff>63658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3703300" y="6723119"/>
          <a:ext cx="889000" cy="27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69142</xdr:rowOff>
    </xdr:from>
    <xdr:to>
      <xdr:col>76</xdr:col>
      <xdr:colOff>165100</xdr:colOff>
      <xdr:row>38</xdr:row>
      <xdr:rowOff>170742</xdr:rowOff>
    </xdr:to>
    <xdr:sp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584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15819</xdr:rowOff>
    </xdr:from>
    <xdr:ext cx="469744" cy="259045"/>
    <xdr:sp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359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50709</xdr:rowOff>
    </xdr:from>
    <xdr:to>
      <xdr:col>71</xdr:col>
      <xdr:colOff>177800</xdr:colOff>
      <xdr:row>39</xdr:row>
      <xdr:rowOff>63658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37259"/>
          <a:ext cx="889000" cy="12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54332</xdr:rowOff>
    </xdr:from>
    <xdr:to>
      <xdr:col>72</xdr:col>
      <xdr:colOff>38100</xdr:colOff>
      <xdr:row>38</xdr:row>
      <xdr:rowOff>155932</xdr:rowOff>
    </xdr:to>
    <xdr:sp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69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1009</xdr:rowOff>
    </xdr:from>
    <xdr:ext cx="534377" cy="259045"/>
    <xdr:sp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36111" y="6344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70776</xdr:rowOff>
    </xdr:from>
    <xdr:to>
      <xdr:col>67</xdr:col>
      <xdr:colOff>101600</xdr:colOff>
      <xdr:row>39</xdr:row>
      <xdr:rowOff>926</xdr:rowOff>
    </xdr:to>
    <xdr:sp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58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17452</xdr:rowOff>
    </xdr:from>
    <xdr:ext cx="469744" cy="259045"/>
    <xdr:sp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36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7372</xdr:rowOff>
    </xdr:from>
    <xdr:to>
      <xdr:col>85</xdr:col>
      <xdr:colOff>177800</xdr:colOff>
      <xdr:row>39</xdr:row>
      <xdr:rowOff>108972</xdr:rowOff>
    </xdr:to>
    <xdr:sp textlink="">
      <xdr:nvSpPr>
        <xdr:cNvPr id="549" name="楕円 548">
          <a:extLst>
            <a:ext uri="{FF2B5EF4-FFF2-40B4-BE49-F238E27FC236}">
              <a16:creationId xmlns:a16="http://schemas.microsoft.com/office/drawing/2014/main" id="{00000000-0008-0000-0600-000025020000}"/>
            </a:ext>
          </a:extLst>
        </xdr:cNvPr>
        <xdr:cNvSpPr/>
      </xdr:nvSpPr>
      <xdr:spPr>
        <a:xfrm>
          <a:off x="16268700" y="669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93749</xdr:rowOff>
    </xdr:from>
    <xdr:ext cx="469744" cy="259045"/>
    <xdr:sp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08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27374</xdr:rowOff>
    </xdr:from>
    <xdr:to>
      <xdr:col>81</xdr:col>
      <xdr:colOff>101600</xdr:colOff>
      <xdr:row>39</xdr:row>
      <xdr:rowOff>128974</xdr:rowOff>
    </xdr:to>
    <xdr:sp textlink="">
      <xdr:nvSpPr>
        <xdr:cNvPr id="551" name="楕円 550">
          <a:extLst>
            <a:ext uri="{FF2B5EF4-FFF2-40B4-BE49-F238E27FC236}">
              <a16:creationId xmlns:a16="http://schemas.microsoft.com/office/drawing/2014/main" id="{00000000-0008-0000-0600-000027020000}"/>
            </a:ext>
          </a:extLst>
        </xdr:cNvPr>
        <xdr:cNvSpPr/>
      </xdr:nvSpPr>
      <xdr:spPr>
        <a:xfrm>
          <a:off x="15430500" y="671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120101</xdr:rowOff>
    </xdr:from>
    <xdr:ext cx="469744" cy="259045"/>
    <xdr:sp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46428" y="680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157219</xdr:rowOff>
    </xdr:from>
    <xdr:to>
      <xdr:col>76</xdr:col>
      <xdr:colOff>165100</xdr:colOff>
      <xdr:row>39</xdr:row>
      <xdr:rowOff>87369</xdr:rowOff>
    </xdr:to>
    <xdr:sp textlink="">
      <xdr:nvSpPr>
        <xdr:cNvPr id="553" name="楕円 552">
          <a:extLst>
            <a:ext uri="{FF2B5EF4-FFF2-40B4-BE49-F238E27FC236}">
              <a16:creationId xmlns:a16="http://schemas.microsoft.com/office/drawing/2014/main" id="{00000000-0008-0000-0600-000029020000}"/>
            </a:ext>
          </a:extLst>
        </xdr:cNvPr>
        <xdr:cNvSpPr/>
      </xdr:nvSpPr>
      <xdr:spPr>
        <a:xfrm>
          <a:off x="14541500" y="667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78496</xdr:rowOff>
    </xdr:from>
    <xdr:ext cx="469744" cy="259045"/>
    <xdr:sp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357428" y="6765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12858</xdr:rowOff>
    </xdr:from>
    <xdr:to>
      <xdr:col>72</xdr:col>
      <xdr:colOff>38100</xdr:colOff>
      <xdr:row>39</xdr:row>
      <xdr:rowOff>114458</xdr:rowOff>
    </xdr:to>
    <xdr:sp textlink="">
      <xdr:nvSpPr>
        <xdr:cNvPr id="555" name="楕円 554">
          <a:extLst>
            <a:ext uri="{FF2B5EF4-FFF2-40B4-BE49-F238E27FC236}">
              <a16:creationId xmlns:a16="http://schemas.microsoft.com/office/drawing/2014/main" id="{00000000-0008-0000-0600-00002B020000}"/>
            </a:ext>
          </a:extLst>
        </xdr:cNvPr>
        <xdr:cNvSpPr/>
      </xdr:nvSpPr>
      <xdr:spPr>
        <a:xfrm>
          <a:off x="13652500" y="669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105585</xdr:rowOff>
    </xdr:from>
    <xdr:ext cx="469744" cy="259045"/>
    <xdr:sp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468428" y="679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171359</xdr:rowOff>
    </xdr:from>
    <xdr:to>
      <xdr:col>67</xdr:col>
      <xdr:colOff>101600</xdr:colOff>
      <xdr:row>39</xdr:row>
      <xdr:rowOff>101509</xdr:rowOff>
    </xdr:to>
    <xdr:sp textlink="">
      <xdr:nvSpPr>
        <xdr:cNvPr id="557" name="楕円 556">
          <a:extLst>
            <a:ext uri="{FF2B5EF4-FFF2-40B4-BE49-F238E27FC236}">
              <a16:creationId xmlns:a16="http://schemas.microsoft.com/office/drawing/2014/main" id="{00000000-0008-0000-0600-00002D020000}"/>
            </a:ext>
          </a:extLst>
        </xdr:cNvPr>
        <xdr:cNvSpPr/>
      </xdr:nvSpPr>
      <xdr:spPr>
        <a:xfrm>
          <a:off x="12763500" y="668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92636</xdr:rowOff>
    </xdr:from>
    <xdr:ext cx="469744" cy="259045"/>
    <xdr:sp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579428" y="6779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5" name="失業対策事業費グラフ枠">
          <a:extLst>
            <a:ext uri="{FF2B5EF4-FFF2-40B4-BE49-F238E27FC236}">
              <a16:creationId xmlns:a16="http://schemas.microsoft.com/office/drawing/2014/main" id="{00000000-0008-0000-06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textlink="">
      <xdr:nvSpPr>
        <xdr:cNvPr id="577" name="失業対策事業費最小値テキスト">
          <a:extLst>
            <a:ext uri="{FF2B5EF4-FFF2-40B4-BE49-F238E27FC236}">
              <a16:creationId xmlns:a16="http://schemas.microsoft.com/office/drawing/2014/main" id="{00000000-0008-0000-0600-000041020000}"/>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textlink="">
      <xdr:nvSpPr>
        <xdr:cNvPr id="579" name="失業対策事業費最大値テキスト">
          <a:extLst>
            <a:ext uri="{FF2B5EF4-FFF2-40B4-BE49-F238E27FC236}">
              <a16:creationId xmlns:a16="http://schemas.microsoft.com/office/drawing/2014/main" id="{00000000-0008-0000-0600-000043020000}"/>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textlink="">
      <xdr:nvSpPr>
        <xdr:cNvPr id="582" name="失業対策事業費平均値テキスト">
          <a:extLst>
            <a:ext uri="{FF2B5EF4-FFF2-40B4-BE49-F238E27FC236}">
              <a16:creationId xmlns:a16="http://schemas.microsoft.com/office/drawing/2014/main" id="{00000000-0008-0000-0600-000046020000}"/>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127000</xdr:rowOff>
    </xdr:from>
    <xdr:to>
      <xdr:col>81</xdr:col>
      <xdr:colOff>101600</xdr:colOff>
      <xdr:row>57</xdr:row>
      <xdr:rowOff>57150</xdr:rowOff>
    </xdr:to>
    <xdr:sp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5430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87" name="直線コネクタ 586">
          <a:extLst>
            <a:ext uri="{FF2B5EF4-FFF2-40B4-BE49-F238E27FC236}">
              <a16:creationId xmlns:a16="http://schemas.microsoft.com/office/drawing/2014/main" id="{00000000-0008-0000-0600-00004B020000}"/>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127000</xdr:rowOff>
    </xdr:from>
    <xdr:to>
      <xdr:col>76</xdr:col>
      <xdr:colOff>165100</xdr:colOff>
      <xdr:row>57</xdr:row>
      <xdr:rowOff>57150</xdr:rowOff>
    </xdr:to>
    <xdr:sp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4541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90" name="直線コネクタ 589">
          <a:extLst>
            <a:ext uri="{FF2B5EF4-FFF2-40B4-BE49-F238E27FC236}">
              <a16:creationId xmlns:a16="http://schemas.microsoft.com/office/drawing/2014/main" id="{00000000-0008-0000-0600-00004E020000}"/>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127000</xdr:rowOff>
    </xdr:from>
    <xdr:to>
      <xdr:col>72</xdr:col>
      <xdr:colOff>38100</xdr:colOff>
      <xdr:row>57</xdr:row>
      <xdr:rowOff>57150</xdr:rowOff>
    </xdr:to>
    <xdr:sp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3652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50800</xdr:rowOff>
    </xdr:from>
    <xdr:to>
      <xdr:col>67</xdr:col>
      <xdr:colOff>101600</xdr:colOff>
      <xdr:row>52</xdr:row>
      <xdr:rowOff>152400</xdr:rowOff>
    </xdr:to>
    <xdr:sp textlink="">
      <xdr:nvSpPr>
        <xdr:cNvPr id="593" name="フローチャート: 判断 592">
          <a:extLst>
            <a:ext uri="{FF2B5EF4-FFF2-40B4-BE49-F238E27FC236}">
              <a16:creationId xmlns:a16="http://schemas.microsoft.com/office/drawing/2014/main" id="{00000000-0008-0000-0600-000051020000}"/>
            </a:ext>
          </a:extLst>
        </xdr:cNvPr>
        <xdr:cNvSpPr/>
      </xdr:nvSpPr>
      <xdr:spPr>
        <a:xfrm>
          <a:off x="12763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168927</xdr:rowOff>
    </xdr:from>
    <xdr:ext cx="249299" cy="259045"/>
    <xdr:sp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textlink="">
      <xdr:nvSpPr>
        <xdr:cNvPr id="600" name="楕円 599">
          <a:extLst>
            <a:ext uri="{FF2B5EF4-FFF2-40B4-BE49-F238E27FC236}">
              <a16:creationId xmlns:a16="http://schemas.microsoft.com/office/drawing/2014/main" id="{00000000-0008-0000-0600-000058020000}"/>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textlink="">
      <xdr:nvSpPr>
        <xdr:cNvPr id="601" name="失業対策事業費該当値テキスト">
          <a:extLst>
            <a:ext uri="{FF2B5EF4-FFF2-40B4-BE49-F238E27FC236}">
              <a16:creationId xmlns:a16="http://schemas.microsoft.com/office/drawing/2014/main" id="{00000000-0008-0000-0600-000059020000}"/>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textlink="">
      <xdr:nvSpPr>
        <xdr:cNvPr id="602" name="楕円 601">
          <a:extLst>
            <a:ext uri="{FF2B5EF4-FFF2-40B4-BE49-F238E27FC236}">
              <a16:creationId xmlns:a16="http://schemas.microsoft.com/office/drawing/2014/main" id="{00000000-0008-0000-0600-00005A020000}"/>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73677</xdr:rowOff>
    </xdr:from>
    <xdr:ext cx="249299" cy="259045"/>
    <xdr:sp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5356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textlink="">
      <xdr:nvSpPr>
        <xdr:cNvPr id="604" name="楕円 603">
          <a:extLst>
            <a:ext uri="{FF2B5EF4-FFF2-40B4-BE49-F238E27FC236}">
              <a16:creationId xmlns:a16="http://schemas.microsoft.com/office/drawing/2014/main" id="{00000000-0008-0000-0600-00005C020000}"/>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73677</xdr:rowOff>
    </xdr:from>
    <xdr:ext cx="249299" cy="259045"/>
    <xdr:sp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4467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textlink="">
      <xdr:nvSpPr>
        <xdr:cNvPr id="606" name="楕円 605">
          <a:extLst>
            <a:ext uri="{FF2B5EF4-FFF2-40B4-BE49-F238E27FC236}">
              <a16:creationId xmlns:a16="http://schemas.microsoft.com/office/drawing/2014/main" id="{00000000-0008-0000-0600-00005E020000}"/>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73677</xdr:rowOff>
    </xdr:from>
    <xdr:ext cx="249299" cy="259045"/>
    <xdr:sp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3578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textlink="">
      <xdr:nvSpPr>
        <xdr:cNvPr id="608" name="楕円 607">
          <a:extLst>
            <a:ext uri="{FF2B5EF4-FFF2-40B4-BE49-F238E27FC236}">
              <a16:creationId xmlns:a16="http://schemas.microsoft.com/office/drawing/2014/main" id="{00000000-0008-0000-0600-000060020000}"/>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11" name="正方形/長方形 610">
          <a:extLst>
            <a:ext uri="{FF2B5EF4-FFF2-40B4-BE49-F238E27FC236}">
              <a16:creationId xmlns:a16="http://schemas.microsoft.com/office/drawing/2014/main" id="{00000000-0008-0000-06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13" name="正方形/長方形 612">
          <a:extLst>
            <a:ext uri="{FF2B5EF4-FFF2-40B4-BE49-F238E27FC236}">
              <a16:creationId xmlns:a16="http://schemas.microsoft.com/office/drawing/2014/main" id="{00000000-0008-0000-06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5" name="正方形/長方形 614">
          <a:extLst>
            <a:ext uri="{FF2B5EF4-FFF2-40B4-BE49-F238E27FC236}">
              <a16:creationId xmlns:a16="http://schemas.microsoft.com/office/drawing/2014/main" id="{00000000-0008-0000-06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7" name="正方形/長方形 616">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34" name="公債費グラフ枠">
          <a:extLst>
            <a:ext uri="{FF2B5EF4-FFF2-40B4-BE49-F238E27FC236}">
              <a16:creationId xmlns:a16="http://schemas.microsoft.com/office/drawing/2014/main" id="{00000000-0008-0000-06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109120</xdr:rowOff>
    </xdr:from>
    <xdr:to>
      <xdr:col>85</xdr:col>
      <xdr:colOff>126364</xdr:colOff>
      <xdr:row>78</xdr:row>
      <xdr:rowOff>166325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6317595" y="11939170"/>
          <a:ext cx="1269" cy="1600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170152</xdr:rowOff>
    </xdr:from>
    <xdr:ext cx="534377" cy="259045"/>
    <xdr:sp textlink="">
      <xdr:nvSpPr>
        <xdr:cNvPr id="636" name="公債費最小値テキスト">
          <a:extLst>
            <a:ext uri="{FF2B5EF4-FFF2-40B4-BE49-F238E27FC236}">
              <a16:creationId xmlns:a16="http://schemas.microsoft.com/office/drawing/2014/main" id="{00000000-0008-0000-0600-00007C020000}"/>
            </a:ext>
          </a:extLst>
        </xdr:cNvPr>
        <xdr:cNvSpPr txBox="1"/>
      </xdr:nvSpPr>
      <xdr:spPr>
        <a:xfrm>
          <a:off x="16370300" y="1354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166325</xdr:rowOff>
    </xdr:from>
    <xdr:to>
      <xdr:col>86</xdr:col>
      <xdr:colOff>25400</xdr:colOff>
      <xdr:row>78</xdr:row>
      <xdr:rowOff>166325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6230600" y="13539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55797</xdr:rowOff>
    </xdr:from>
    <xdr:ext cx="599010" cy="259045"/>
    <xdr:sp textlink="">
      <xdr:nvSpPr>
        <xdr:cNvPr id="638" name="公債費最大値テキスト">
          <a:extLst>
            <a:ext uri="{FF2B5EF4-FFF2-40B4-BE49-F238E27FC236}">
              <a16:creationId xmlns:a16="http://schemas.microsoft.com/office/drawing/2014/main" id="{00000000-0008-0000-0600-00007E020000}"/>
            </a:ext>
          </a:extLst>
        </xdr:cNvPr>
        <xdr:cNvSpPr txBox="1"/>
      </xdr:nvSpPr>
      <xdr:spPr>
        <a:xfrm>
          <a:off x="16370300" y="11714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109120</xdr:rowOff>
    </xdr:from>
    <xdr:to>
      <xdr:col>86</xdr:col>
      <xdr:colOff>25400</xdr:colOff>
      <xdr:row>69</xdr:row>
      <xdr:rowOff>109120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6230600" y="11939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30834</xdr:rowOff>
    </xdr:from>
    <xdr:to>
      <xdr:col>85</xdr:col>
      <xdr:colOff>127000</xdr:colOff>
      <xdr:row>78</xdr:row>
      <xdr:rowOff>33068</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5481300" y="13403934"/>
          <a:ext cx="838200" cy="2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160590</xdr:rowOff>
    </xdr:from>
    <xdr:ext cx="534377" cy="259045"/>
    <xdr:sp textlink="">
      <xdr:nvSpPr>
        <xdr:cNvPr id="641" name="公債費平均値テキスト">
          <a:extLst>
            <a:ext uri="{FF2B5EF4-FFF2-40B4-BE49-F238E27FC236}">
              <a16:creationId xmlns:a16="http://schemas.microsoft.com/office/drawing/2014/main" id="{00000000-0008-0000-0600-000081020000}"/>
            </a:ext>
          </a:extLst>
        </xdr:cNvPr>
        <xdr:cNvSpPr txBox="1"/>
      </xdr:nvSpPr>
      <xdr:spPr>
        <a:xfrm>
          <a:off x="16370300" y="131907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137713</xdr:rowOff>
    </xdr:from>
    <xdr:to>
      <xdr:col>85</xdr:col>
      <xdr:colOff>177800</xdr:colOff>
      <xdr:row>78</xdr:row>
      <xdr:rowOff>67863</xdr:rowOff>
    </xdr:to>
    <xdr:sp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6268700" y="1333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30834</xdr:rowOff>
    </xdr:from>
    <xdr:to>
      <xdr:col>81</xdr:col>
      <xdr:colOff>50800</xdr:colOff>
      <xdr:row>78</xdr:row>
      <xdr:rowOff>37010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4592300" y="13403934"/>
          <a:ext cx="889000" cy="6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145952</xdr:rowOff>
    </xdr:from>
    <xdr:to>
      <xdr:col>81</xdr:col>
      <xdr:colOff>101600</xdr:colOff>
      <xdr:row>78</xdr:row>
      <xdr:rowOff>76102</xdr:rowOff>
    </xdr:to>
    <xdr:sp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5430500" y="13347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92629</xdr:rowOff>
    </xdr:from>
    <xdr:ext cx="534377" cy="259045"/>
    <xdr:sp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12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32865</xdr:rowOff>
    </xdr:from>
    <xdr:to>
      <xdr:col>76</xdr:col>
      <xdr:colOff>114300</xdr:colOff>
      <xdr:row>78</xdr:row>
      <xdr:rowOff>37010</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a:off x="13703300" y="13405965"/>
          <a:ext cx="889000" cy="4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160700</xdr:rowOff>
    </xdr:from>
    <xdr:to>
      <xdr:col>76</xdr:col>
      <xdr:colOff>165100</xdr:colOff>
      <xdr:row>78</xdr:row>
      <xdr:rowOff>90850</xdr:rowOff>
    </xdr:to>
    <xdr:sp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4541500" y="1336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81977</xdr:rowOff>
    </xdr:from>
    <xdr:ext cx="534377" cy="259045"/>
    <xdr:sp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5111" y="1345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32865</xdr:rowOff>
    </xdr:from>
    <xdr:to>
      <xdr:col>71</xdr:col>
      <xdr:colOff>177800</xdr:colOff>
      <xdr:row>78</xdr:row>
      <xdr:rowOff>39390</xdr:rowOff>
    </xdr:to>
    <xdr:cxnSp macro="">
      <xdr:nvCxnSpPr>
        <xdr:cNvPr id="649" name="直線コネクタ 648">
          <a:extLst>
            <a:ext uri="{FF2B5EF4-FFF2-40B4-BE49-F238E27FC236}">
              <a16:creationId xmlns:a16="http://schemas.microsoft.com/office/drawing/2014/main" id="{00000000-0008-0000-0600-000089020000}"/>
            </a:ext>
          </a:extLst>
        </xdr:cNvPr>
        <xdr:cNvCxnSpPr/>
      </xdr:nvCxnSpPr>
      <xdr:spPr>
        <a:xfrm flipV="1">
          <a:off x="12814300" y="13405965"/>
          <a:ext cx="889000" cy="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165066</xdr:rowOff>
    </xdr:from>
    <xdr:to>
      <xdr:col>72</xdr:col>
      <xdr:colOff>38100</xdr:colOff>
      <xdr:row>78</xdr:row>
      <xdr:rowOff>95216</xdr:rowOff>
    </xdr:to>
    <xdr:sp textlink="">
      <xdr:nvSpPr>
        <xdr:cNvPr id="650" name="フローチャート: 判断 649">
          <a:extLst>
            <a:ext uri="{FF2B5EF4-FFF2-40B4-BE49-F238E27FC236}">
              <a16:creationId xmlns:a16="http://schemas.microsoft.com/office/drawing/2014/main" id="{00000000-0008-0000-0600-00008A020000}"/>
            </a:ext>
          </a:extLst>
        </xdr:cNvPr>
        <xdr:cNvSpPr/>
      </xdr:nvSpPr>
      <xdr:spPr>
        <a:xfrm>
          <a:off x="13652500" y="1336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86343</xdr:rowOff>
    </xdr:from>
    <xdr:ext cx="534377" cy="259045"/>
    <xdr:sp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3459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162920</xdr:rowOff>
    </xdr:from>
    <xdr:to>
      <xdr:col>67</xdr:col>
      <xdr:colOff>101600</xdr:colOff>
      <xdr:row>78</xdr:row>
      <xdr:rowOff>93070</xdr:rowOff>
    </xdr:to>
    <xdr:sp textlink="">
      <xdr:nvSpPr>
        <xdr:cNvPr id="652" name="フローチャート: 判断 651">
          <a:extLst>
            <a:ext uri="{FF2B5EF4-FFF2-40B4-BE49-F238E27FC236}">
              <a16:creationId xmlns:a16="http://schemas.microsoft.com/office/drawing/2014/main" id="{00000000-0008-0000-0600-00008C020000}"/>
            </a:ext>
          </a:extLst>
        </xdr:cNvPr>
        <xdr:cNvSpPr/>
      </xdr:nvSpPr>
      <xdr:spPr>
        <a:xfrm>
          <a:off x="12763500" y="1336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84197</xdr:rowOff>
    </xdr:from>
    <xdr:ext cx="534377" cy="259045"/>
    <xdr:sp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34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153718</xdr:rowOff>
    </xdr:from>
    <xdr:to>
      <xdr:col>85</xdr:col>
      <xdr:colOff>177800</xdr:colOff>
      <xdr:row>78</xdr:row>
      <xdr:rowOff>83868</xdr:rowOff>
    </xdr:to>
    <xdr:sp textlink="">
      <xdr:nvSpPr>
        <xdr:cNvPr id="659" name="楕円 658">
          <a:extLst>
            <a:ext uri="{FF2B5EF4-FFF2-40B4-BE49-F238E27FC236}">
              <a16:creationId xmlns:a16="http://schemas.microsoft.com/office/drawing/2014/main" id="{00000000-0008-0000-0600-000093020000}"/>
            </a:ext>
          </a:extLst>
        </xdr:cNvPr>
        <xdr:cNvSpPr/>
      </xdr:nvSpPr>
      <xdr:spPr>
        <a:xfrm>
          <a:off x="16268700" y="1335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132145</xdr:rowOff>
    </xdr:from>
    <xdr:ext cx="534377" cy="259045"/>
    <xdr:sp textlink="">
      <xdr:nvSpPr>
        <xdr:cNvPr id="660" name="公債費該当値テキスト">
          <a:extLst>
            <a:ext uri="{FF2B5EF4-FFF2-40B4-BE49-F238E27FC236}">
              <a16:creationId xmlns:a16="http://schemas.microsoft.com/office/drawing/2014/main" id="{00000000-0008-0000-0600-000094020000}"/>
            </a:ext>
          </a:extLst>
        </xdr:cNvPr>
        <xdr:cNvSpPr txBox="1"/>
      </xdr:nvSpPr>
      <xdr:spPr>
        <a:xfrm>
          <a:off x="16370300" y="1333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151484</xdr:rowOff>
    </xdr:from>
    <xdr:to>
      <xdr:col>81</xdr:col>
      <xdr:colOff>101600</xdr:colOff>
      <xdr:row>78</xdr:row>
      <xdr:rowOff>81634</xdr:rowOff>
    </xdr:to>
    <xdr:sp textlink="">
      <xdr:nvSpPr>
        <xdr:cNvPr id="661" name="楕円 660">
          <a:extLst>
            <a:ext uri="{FF2B5EF4-FFF2-40B4-BE49-F238E27FC236}">
              <a16:creationId xmlns:a16="http://schemas.microsoft.com/office/drawing/2014/main" id="{00000000-0008-0000-0600-000095020000}"/>
            </a:ext>
          </a:extLst>
        </xdr:cNvPr>
        <xdr:cNvSpPr/>
      </xdr:nvSpPr>
      <xdr:spPr>
        <a:xfrm>
          <a:off x="15430500" y="1335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72761</xdr:rowOff>
    </xdr:from>
    <xdr:ext cx="534377" cy="259045"/>
    <xdr:sp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5214111" y="13445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157660</xdr:rowOff>
    </xdr:from>
    <xdr:to>
      <xdr:col>76</xdr:col>
      <xdr:colOff>165100</xdr:colOff>
      <xdr:row>78</xdr:row>
      <xdr:rowOff>87810</xdr:rowOff>
    </xdr:to>
    <xdr:sp textlink="">
      <xdr:nvSpPr>
        <xdr:cNvPr id="663" name="楕円 662">
          <a:extLst>
            <a:ext uri="{FF2B5EF4-FFF2-40B4-BE49-F238E27FC236}">
              <a16:creationId xmlns:a16="http://schemas.microsoft.com/office/drawing/2014/main" id="{00000000-0008-0000-0600-000097020000}"/>
            </a:ext>
          </a:extLst>
        </xdr:cNvPr>
        <xdr:cNvSpPr/>
      </xdr:nvSpPr>
      <xdr:spPr>
        <a:xfrm>
          <a:off x="14541500" y="1335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104337</xdr:rowOff>
    </xdr:from>
    <xdr:ext cx="534377" cy="259045"/>
    <xdr:sp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4325111" y="13134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153515</xdr:rowOff>
    </xdr:from>
    <xdr:to>
      <xdr:col>72</xdr:col>
      <xdr:colOff>38100</xdr:colOff>
      <xdr:row>78</xdr:row>
      <xdr:rowOff>83665</xdr:rowOff>
    </xdr:to>
    <xdr:sp textlink="">
      <xdr:nvSpPr>
        <xdr:cNvPr id="665" name="楕円 664">
          <a:extLst>
            <a:ext uri="{FF2B5EF4-FFF2-40B4-BE49-F238E27FC236}">
              <a16:creationId xmlns:a16="http://schemas.microsoft.com/office/drawing/2014/main" id="{00000000-0008-0000-0600-000099020000}"/>
            </a:ext>
          </a:extLst>
        </xdr:cNvPr>
        <xdr:cNvSpPr/>
      </xdr:nvSpPr>
      <xdr:spPr>
        <a:xfrm>
          <a:off x="13652500" y="1335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100192</xdr:rowOff>
    </xdr:from>
    <xdr:ext cx="534377" cy="259045"/>
    <xdr:sp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3436111" y="1313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160040</xdr:rowOff>
    </xdr:from>
    <xdr:to>
      <xdr:col>67</xdr:col>
      <xdr:colOff>101600</xdr:colOff>
      <xdr:row>78</xdr:row>
      <xdr:rowOff>90190</xdr:rowOff>
    </xdr:to>
    <xdr:sp textlink="">
      <xdr:nvSpPr>
        <xdr:cNvPr id="667" name="楕円 666">
          <a:extLst>
            <a:ext uri="{FF2B5EF4-FFF2-40B4-BE49-F238E27FC236}">
              <a16:creationId xmlns:a16="http://schemas.microsoft.com/office/drawing/2014/main" id="{00000000-0008-0000-0600-00009B020000}"/>
            </a:ext>
          </a:extLst>
        </xdr:cNvPr>
        <xdr:cNvSpPr/>
      </xdr:nvSpPr>
      <xdr:spPr>
        <a:xfrm>
          <a:off x="12763500" y="1336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106717</xdr:rowOff>
    </xdr:from>
    <xdr:ext cx="534377" cy="259045"/>
    <xdr:sp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547111" y="13136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70" name="正方形/長方形 669">
          <a:extLst>
            <a:ext uri="{FF2B5EF4-FFF2-40B4-BE49-F238E27FC236}">
              <a16:creationId xmlns:a16="http://schemas.microsoft.com/office/drawing/2014/main" id="{00000000-0008-0000-06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71" name="正方形/長方形 670">
          <a:extLst>
            <a:ext uri="{FF2B5EF4-FFF2-40B4-BE49-F238E27FC236}">
              <a16:creationId xmlns:a16="http://schemas.microsoft.com/office/drawing/2014/main" id="{00000000-0008-0000-06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72" name="正方形/長方形 671">
          <a:extLst>
            <a:ext uri="{FF2B5EF4-FFF2-40B4-BE49-F238E27FC236}">
              <a16:creationId xmlns:a16="http://schemas.microsoft.com/office/drawing/2014/main" id="{00000000-0008-0000-06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73" name="正方形/長方形 672">
          <a:extLst>
            <a:ext uri="{FF2B5EF4-FFF2-40B4-BE49-F238E27FC236}">
              <a16:creationId xmlns:a16="http://schemas.microsoft.com/office/drawing/2014/main" id="{00000000-0008-0000-06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74" name="正方形/長方形 673">
          <a:extLst>
            <a:ext uri="{FF2B5EF4-FFF2-40B4-BE49-F238E27FC236}">
              <a16:creationId xmlns:a16="http://schemas.microsoft.com/office/drawing/2014/main" id="{00000000-0008-0000-06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75" name="正方形/長方形 674">
          <a:extLst>
            <a:ext uri="{FF2B5EF4-FFF2-40B4-BE49-F238E27FC236}">
              <a16:creationId xmlns:a16="http://schemas.microsoft.com/office/drawing/2014/main" id="{00000000-0008-0000-06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6" name="正方形/長方形 675">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91" name="積立金グラフ枠">
          <a:extLst>
            <a:ext uri="{FF2B5EF4-FFF2-40B4-BE49-F238E27FC236}">
              <a16:creationId xmlns:a16="http://schemas.microsoft.com/office/drawing/2014/main" id="{00000000-0008-0000-06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70580</xdr:rowOff>
    </xdr:from>
    <xdr:to>
      <xdr:col>85</xdr:col>
      <xdr:colOff>126364</xdr:colOff>
      <xdr:row>99</xdr:row>
      <xdr:rowOff>42543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6317595" y="15501080"/>
          <a:ext cx="1269" cy="1515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46370</xdr:rowOff>
    </xdr:from>
    <xdr:ext cx="469744" cy="259045"/>
    <xdr:sp textlink="">
      <xdr:nvSpPr>
        <xdr:cNvPr id="693" name="積立金最小値テキスト">
          <a:extLst>
            <a:ext uri="{FF2B5EF4-FFF2-40B4-BE49-F238E27FC236}">
              <a16:creationId xmlns:a16="http://schemas.microsoft.com/office/drawing/2014/main" id="{00000000-0008-0000-0600-0000B5020000}"/>
            </a:ext>
          </a:extLst>
        </xdr:cNvPr>
        <xdr:cNvSpPr txBox="1"/>
      </xdr:nvSpPr>
      <xdr:spPr>
        <a:xfrm>
          <a:off x="16370300" y="17019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42543</xdr:rowOff>
    </xdr:from>
    <xdr:to>
      <xdr:col>86</xdr:col>
      <xdr:colOff>25400</xdr:colOff>
      <xdr:row>99</xdr:row>
      <xdr:rowOff>42543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6230600" y="17016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17257</xdr:rowOff>
    </xdr:from>
    <xdr:ext cx="599010" cy="259045"/>
    <xdr:sp textlink="">
      <xdr:nvSpPr>
        <xdr:cNvPr id="695" name="積立金最大値テキスト">
          <a:extLst>
            <a:ext uri="{FF2B5EF4-FFF2-40B4-BE49-F238E27FC236}">
              <a16:creationId xmlns:a16="http://schemas.microsoft.com/office/drawing/2014/main" id="{00000000-0008-0000-0600-0000B7020000}"/>
            </a:ext>
          </a:extLst>
        </xdr:cNvPr>
        <xdr:cNvSpPr txBox="1"/>
      </xdr:nvSpPr>
      <xdr:spPr>
        <a:xfrm>
          <a:off x="16370300" y="1527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70580</xdr:rowOff>
    </xdr:from>
    <xdr:to>
      <xdr:col>86</xdr:col>
      <xdr:colOff>25400</xdr:colOff>
      <xdr:row>90</xdr:row>
      <xdr:rowOff>70580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6230600" y="1550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156825</xdr:rowOff>
    </xdr:from>
    <xdr:to>
      <xdr:col>85</xdr:col>
      <xdr:colOff>127000</xdr:colOff>
      <xdr:row>98</xdr:row>
      <xdr:rowOff>170642</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5481300" y="16958925"/>
          <a:ext cx="838200" cy="1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104224</xdr:rowOff>
    </xdr:from>
    <xdr:ext cx="534377" cy="259045"/>
    <xdr:sp textlink="">
      <xdr:nvSpPr>
        <xdr:cNvPr id="698" name="積立金平均値テキスト">
          <a:extLst>
            <a:ext uri="{FF2B5EF4-FFF2-40B4-BE49-F238E27FC236}">
              <a16:creationId xmlns:a16="http://schemas.microsoft.com/office/drawing/2014/main" id="{00000000-0008-0000-0600-0000BA020000}"/>
            </a:ext>
          </a:extLst>
        </xdr:cNvPr>
        <xdr:cNvSpPr txBox="1"/>
      </xdr:nvSpPr>
      <xdr:spPr>
        <a:xfrm>
          <a:off x="16370300" y="167348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81347</xdr:rowOff>
    </xdr:from>
    <xdr:to>
      <xdr:col>85</xdr:col>
      <xdr:colOff>177800</xdr:colOff>
      <xdr:row>99</xdr:row>
      <xdr:rowOff>11497</xdr:rowOff>
    </xdr:to>
    <xdr:sp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62687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156825</xdr:rowOff>
    </xdr:from>
    <xdr:to>
      <xdr:col>81</xdr:col>
      <xdr:colOff>50800</xdr:colOff>
      <xdr:row>99</xdr:row>
      <xdr:rowOff>9406</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4592300" y="16958925"/>
          <a:ext cx="889000" cy="2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72574</xdr:rowOff>
    </xdr:from>
    <xdr:to>
      <xdr:col>81</xdr:col>
      <xdr:colOff>101600</xdr:colOff>
      <xdr:row>99</xdr:row>
      <xdr:rowOff>2724</xdr:rowOff>
    </xdr:to>
    <xdr:sp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5430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19251</xdr:rowOff>
    </xdr:from>
    <xdr:ext cx="534377" cy="259045"/>
    <xdr:sp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9406</xdr:rowOff>
    </xdr:from>
    <xdr:to>
      <xdr:col>76</xdr:col>
      <xdr:colOff>114300</xdr:colOff>
      <xdr:row>99</xdr:row>
      <xdr:rowOff>11123</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flipV="1">
          <a:off x="13703300" y="16982956"/>
          <a:ext cx="889000" cy="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104654</xdr:rowOff>
    </xdr:from>
    <xdr:to>
      <xdr:col>76</xdr:col>
      <xdr:colOff>165100</xdr:colOff>
      <xdr:row>99</xdr:row>
      <xdr:rowOff>34804</xdr:rowOff>
    </xdr:to>
    <xdr:sp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4541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51331</xdr:rowOff>
    </xdr:from>
    <xdr:ext cx="534377" cy="259045"/>
    <xdr:sp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11123</xdr:rowOff>
    </xdr:from>
    <xdr:to>
      <xdr:col>71</xdr:col>
      <xdr:colOff>177800</xdr:colOff>
      <xdr:row>99</xdr:row>
      <xdr:rowOff>30871</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flipV="1">
          <a:off x="12814300" y="16984673"/>
          <a:ext cx="889000" cy="1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116498</xdr:rowOff>
    </xdr:from>
    <xdr:to>
      <xdr:col>72</xdr:col>
      <xdr:colOff>38100</xdr:colOff>
      <xdr:row>99</xdr:row>
      <xdr:rowOff>46648</xdr:rowOff>
    </xdr:to>
    <xdr:sp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3652500" y="16918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63175</xdr:rowOff>
    </xdr:from>
    <xdr:ext cx="534377" cy="259045"/>
    <xdr:sp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693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124061</xdr:rowOff>
    </xdr:from>
    <xdr:to>
      <xdr:col>67</xdr:col>
      <xdr:colOff>101600</xdr:colOff>
      <xdr:row>99</xdr:row>
      <xdr:rowOff>54211</xdr:rowOff>
    </xdr:to>
    <xdr:sp textlink="">
      <xdr:nvSpPr>
        <xdr:cNvPr id="709" name="フローチャート: 判断 708">
          <a:extLst>
            <a:ext uri="{FF2B5EF4-FFF2-40B4-BE49-F238E27FC236}">
              <a16:creationId xmlns:a16="http://schemas.microsoft.com/office/drawing/2014/main" id="{00000000-0008-0000-0600-0000C5020000}"/>
            </a:ext>
          </a:extLst>
        </xdr:cNvPr>
        <xdr:cNvSpPr/>
      </xdr:nvSpPr>
      <xdr:spPr>
        <a:xfrm>
          <a:off x="12763500" y="169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70738</xdr:rowOff>
    </xdr:from>
    <xdr:ext cx="534377" cy="259045"/>
    <xdr:sp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70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119842</xdr:rowOff>
    </xdr:from>
    <xdr:to>
      <xdr:col>85</xdr:col>
      <xdr:colOff>177800</xdr:colOff>
      <xdr:row>99</xdr:row>
      <xdr:rowOff>49992</xdr:rowOff>
    </xdr:to>
    <xdr:sp textlink="">
      <xdr:nvSpPr>
        <xdr:cNvPr id="716" name="楕円 715">
          <a:extLst>
            <a:ext uri="{FF2B5EF4-FFF2-40B4-BE49-F238E27FC236}">
              <a16:creationId xmlns:a16="http://schemas.microsoft.com/office/drawing/2014/main" id="{00000000-0008-0000-0600-0000CC020000}"/>
            </a:ext>
          </a:extLst>
        </xdr:cNvPr>
        <xdr:cNvSpPr/>
      </xdr:nvSpPr>
      <xdr:spPr>
        <a:xfrm>
          <a:off x="16268700" y="1692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59773</xdr:rowOff>
    </xdr:from>
    <xdr:ext cx="534377" cy="259045"/>
    <xdr:sp textlink="">
      <xdr:nvSpPr>
        <xdr:cNvPr id="717" name="積立金該当値テキスト">
          <a:extLst>
            <a:ext uri="{FF2B5EF4-FFF2-40B4-BE49-F238E27FC236}">
              <a16:creationId xmlns:a16="http://schemas.microsoft.com/office/drawing/2014/main" id="{00000000-0008-0000-0600-0000CD020000}"/>
            </a:ext>
          </a:extLst>
        </xdr:cNvPr>
        <xdr:cNvSpPr txBox="1"/>
      </xdr:nvSpPr>
      <xdr:spPr>
        <a:xfrm>
          <a:off x="16370300" y="16861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106025</xdr:rowOff>
    </xdr:from>
    <xdr:to>
      <xdr:col>81</xdr:col>
      <xdr:colOff>101600</xdr:colOff>
      <xdr:row>99</xdr:row>
      <xdr:rowOff>36175</xdr:rowOff>
    </xdr:to>
    <xdr:sp textlink="">
      <xdr:nvSpPr>
        <xdr:cNvPr id="718" name="楕円 717">
          <a:extLst>
            <a:ext uri="{FF2B5EF4-FFF2-40B4-BE49-F238E27FC236}">
              <a16:creationId xmlns:a16="http://schemas.microsoft.com/office/drawing/2014/main" id="{00000000-0008-0000-0600-0000CE020000}"/>
            </a:ext>
          </a:extLst>
        </xdr:cNvPr>
        <xdr:cNvSpPr/>
      </xdr:nvSpPr>
      <xdr:spPr>
        <a:xfrm>
          <a:off x="15430500" y="169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27302</xdr:rowOff>
    </xdr:from>
    <xdr:ext cx="534377" cy="259045"/>
    <xdr:sp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214111" y="1700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130056</xdr:rowOff>
    </xdr:from>
    <xdr:to>
      <xdr:col>76</xdr:col>
      <xdr:colOff>165100</xdr:colOff>
      <xdr:row>99</xdr:row>
      <xdr:rowOff>60206</xdr:rowOff>
    </xdr:to>
    <xdr:sp textlink="">
      <xdr:nvSpPr>
        <xdr:cNvPr id="720" name="楕円 719">
          <a:extLst>
            <a:ext uri="{FF2B5EF4-FFF2-40B4-BE49-F238E27FC236}">
              <a16:creationId xmlns:a16="http://schemas.microsoft.com/office/drawing/2014/main" id="{00000000-0008-0000-0600-0000D0020000}"/>
            </a:ext>
          </a:extLst>
        </xdr:cNvPr>
        <xdr:cNvSpPr/>
      </xdr:nvSpPr>
      <xdr:spPr>
        <a:xfrm>
          <a:off x="14541500" y="1693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51333</xdr:rowOff>
    </xdr:from>
    <xdr:ext cx="534377" cy="259045"/>
    <xdr:sp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4325111" y="1702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131773</xdr:rowOff>
    </xdr:from>
    <xdr:to>
      <xdr:col>72</xdr:col>
      <xdr:colOff>38100</xdr:colOff>
      <xdr:row>99</xdr:row>
      <xdr:rowOff>61923</xdr:rowOff>
    </xdr:to>
    <xdr:sp textlink="">
      <xdr:nvSpPr>
        <xdr:cNvPr id="722" name="楕円 721">
          <a:extLst>
            <a:ext uri="{FF2B5EF4-FFF2-40B4-BE49-F238E27FC236}">
              <a16:creationId xmlns:a16="http://schemas.microsoft.com/office/drawing/2014/main" id="{00000000-0008-0000-0600-0000D2020000}"/>
            </a:ext>
          </a:extLst>
        </xdr:cNvPr>
        <xdr:cNvSpPr/>
      </xdr:nvSpPr>
      <xdr:spPr>
        <a:xfrm>
          <a:off x="13652500" y="1693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53050</xdr:rowOff>
    </xdr:from>
    <xdr:ext cx="534377" cy="259045"/>
    <xdr:sp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3436111" y="170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151521</xdr:rowOff>
    </xdr:from>
    <xdr:to>
      <xdr:col>67</xdr:col>
      <xdr:colOff>101600</xdr:colOff>
      <xdr:row>99</xdr:row>
      <xdr:rowOff>81671</xdr:rowOff>
    </xdr:to>
    <xdr:sp textlink="">
      <xdr:nvSpPr>
        <xdr:cNvPr id="724" name="楕円 723">
          <a:extLst>
            <a:ext uri="{FF2B5EF4-FFF2-40B4-BE49-F238E27FC236}">
              <a16:creationId xmlns:a16="http://schemas.microsoft.com/office/drawing/2014/main" id="{00000000-0008-0000-0600-0000D4020000}"/>
            </a:ext>
          </a:extLst>
        </xdr:cNvPr>
        <xdr:cNvSpPr/>
      </xdr:nvSpPr>
      <xdr:spPr>
        <a:xfrm>
          <a:off x="12763500" y="1695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72798</xdr:rowOff>
    </xdr:from>
    <xdr:ext cx="469744" cy="259045"/>
    <xdr:sp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2579428" y="17046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27" name="正方形/長方形 726">
          <a:extLst>
            <a:ext uri="{FF2B5EF4-FFF2-40B4-BE49-F238E27FC236}">
              <a16:creationId xmlns:a16="http://schemas.microsoft.com/office/drawing/2014/main" id="{00000000-0008-0000-06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8" name="正方形/長方形 727">
          <a:extLst>
            <a:ext uri="{FF2B5EF4-FFF2-40B4-BE49-F238E27FC236}">
              <a16:creationId xmlns:a16="http://schemas.microsoft.com/office/drawing/2014/main" id="{00000000-0008-0000-06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9" name="正方形/長方形 728">
          <a:extLst>
            <a:ext uri="{FF2B5EF4-FFF2-40B4-BE49-F238E27FC236}">
              <a16:creationId xmlns:a16="http://schemas.microsoft.com/office/drawing/2014/main" id="{00000000-0008-0000-06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30" name="正方形/長方形 729">
          <a:extLst>
            <a:ext uri="{FF2B5EF4-FFF2-40B4-BE49-F238E27FC236}">
              <a16:creationId xmlns:a16="http://schemas.microsoft.com/office/drawing/2014/main" id="{00000000-0008-0000-06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31" name="正方形/長方形 730">
          <a:extLst>
            <a:ext uri="{FF2B5EF4-FFF2-40B4-BE49-F238E27FC236}">
              <a16:creationId xmlns:a16="http://schemas.microsoft.com/office/drawing/2014/main" id="{00000000-0008-0000-06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32" name="正方形/長方形 731">
          <a:extLst>
            <a:ext uri="{FF2B5EF4-FFF2-40B4-BE49-F238E27FC236}">
              <a16:creationId xmlns:a16="http://schemas.microsoft.com/office/drawing/2014/main" id="{00000000-0008-0000-06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33" name="正方形/長方形 732">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50" name="投資及び出資金グラフ枠">
          <a:extLst>
            <a:ext uri="{FF2B5EF4-FFF2-40B4-BE49-F238E27FC236}">
              <a16:creationId xmlns:a16="http://schemas.microsoft.com/office/drawing/2014/main" id="{00000000-0008-0000-06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38757</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2159595" y="5353707"/>
          <a:ext cx="1269" cy="1431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textlink="">
      <xdr:nvSpPr>
        <xdr:cNvPr id="752" name="投資及び出資金最小値テキスト">
          <a:extLst>
            <a:ext uri="{FF2B5EF4-FFF2-40B4-BE49-F238E27FC236}">
              <a16:creationId xmlns:a16="http://schemas.microsoft.com/office/drawing/2014/main" id="{00000000-0008-0000-0600-0000F0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156884</xdr:rowOff>
    </xdr:from>
    <xdr:ext cx="534377" cy="259045"/>
    <xdr:sp textlink="">
      <xdr:nvSpPr>
        <xdr:cNvPr id="754" name="投資及び出資金最大値テキスト">
          <a:extLst>
            <a:ext uri="{FF2B5EF4-FFF2-40B4-BE49-F238E27FC236}">
              <a16:creationId xmlns:a16="http://schemas.microsoft.com/office/drawing/2014/main" id="{00000000-0008-0000-0600-0000F2020000}"/>
            </a:ext>
          </a:extLst>
        </xdr:cNvPr>
        <xdr:cNvSpPr txBox="1"/>
      </xdr:nvSpPr>
      <xdr:spPr>
        <a:xfrm>
          <a:off x="22212300" y="512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38757</xdr:rowOff>
    </xdr:from>
    <xdr:to>
      <xdr:col>116</xdr:col>
      <xdr:colOff>152400</xdr:colOff>
      <xdr:row>31</xdr:row>
      <xdr:rowOff>38757</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22072600" y="535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159654</xdr:rowOff>
    </xdr:from>
    <xdr:to>
      <xdr:col>116</xdr:col>
      <xdr:colOff>63500</xdr:colOff>
      <xdr:row>39</xdr:row>
      <xdr:rowOff>57143</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21323300" y="6674754"/>
          <a:ext cx="838200" cy="68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116806</xdr:rowOff>
    </xdr:from>
    <xdr:ext cx="469744" cy="259045"/>
    <xdr:sp textlink="">
      <xdr:nvSpPr>
        <xdr:cNvPr id="757" name="投資及び出資金平均値テキスト">
          <a:extLst>
            <a:ext uri="{FF2B5EF4-FFF2-40B4-BE49-F238E27FC236}">
              <a16:creationId xmlns:a16="http://schemas.microsoft.com/office/drawing/2014/main" id="{00000000-0008-0000-0600-0000F5020000}"/>
            </a:ext>
          </a:extLst>
        </xdr:cNvPr>
        <xdr:cNvSpPr txBox="1"/>
      </xdr:nvSpPr>
      <xdr:spPr>
        <a:xfrm>
          <a:off x="22212300" y="6460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93929</xdr:rowOff>
    </xdr:from>
    <xdr:to>
      <xdr:col>116</xdr:col>
      <xdr:colOff>114300</xdr:colOff>
      <xdr:row>39</xdr:row>
      <xdr:rowOff>24079</xdr:rowOff>
    </xdr:to>
    <xdr:sp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21107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44929</xdr:rowOff>
    </xdr:from>
    <xdr:to>
      <xdr:col>111</xdr:col>
      <xdr:colOff>177800</xdr:colOff>
      <xdr:row>39</xdr:row>
      <xdr:rowOff>57143</xdr:rowOff>
    </xdr:to>
    <xdr:cxnSp macro="">
      <xdr:nvCxnSpPr>
        <xdr:cNvPr id="759" name="直線コネクタ 758">
          <a:extLst>
            <a:ext uri="{FF2B5EF4-FFF2-40B4-BE49-F238E27FC236}">
              <a16:creationId xmlns:a16="http://schemas.microsoft.com/office/drawing/2014/main" id="{00000000-0008-0000-0600-0000F7020000}"/>
            </a:ext>
          </a:extLst>
        </xdr:cNvPr>
        <xdr:cNvCxnSpPr/>
      </xdr:nvCxnSpPr>
      <xdr:spPr>
        <a:xfrm>
          <a:off x="20434300" y="6731479"/>
          <a:ext cx="889000" cy="1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101016</xdr:rowOff>
    </xdr:from>
    <xdr:to>
      <xdr:col>112</xdr:col>
      <xdr:colOff>38100</xdr:colOff>
      <xdr:row>39</xdr:row>
      <xdr:rowOff>31166</xdr:rowOff>
    </xdr:to>
    <xdr:sp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21272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47693</xdr:rowOff>
    </xdr:from>
    <xdr:ext cx="469744" cy="259045"/>
    <xdr:sp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088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6753</xdr:rowOff>
    </xdr:from>
    <xdr:to>
      <xdr:col>107</xdr:col>
      <xdr:colOff>50800</xdr:colOff>
      <xdr:row>39</xdr:row>
      <xdr:rowOff>44929</xdr:rowOff>
    </xdr:to>
    <xdr:cxnSp macro="">
      <xdr:nvCxnSpPr>
        <xdr:cNvPr id="762" name="直線コネクタ 761">
          <a:extLst>
            <a:ext uri="{FF2B5EF4-FFF2-40B4-BE49-F238E27FC236}">
              <a16:creationId xmlns:a16="http://schemas.microsoft.com/office/drawing/2014/main" id="{00000000-0008-0000-0600-0000FA020000}"/>
            </a:ext>
          </a:extLst>
        </xdr:cNvPr>
        <xdr:cNvCxnSpPr/>
      </xdr:nvCxnSpPr>
      <xdr:spPr>
        <a:xfrm>
          <a:off x="19545300" y="6693303"/>
          <a:ext cx="889000" cy="3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91708</xdr:rowOff>
    </xdr:from>
    <xdr:to>
      <xdr:col>107</xdr:col>
      <xdr:colOff>101600</xdr:colOff>
      <xdr:row>39</xdr:row>
      <xdr:rowOff>21858</xdr:rowOff>
    </xdr:to>
    <xdr:sp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20383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38385</xdr:rowOff>
    </xdr:from>
    <xdr:ext cx="469744" cy="259045"/>
    <xdr:sp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199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6753</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flipV="1">
          <a:off x="18656300" y="6693303"/>
          <a:ext cx="889000" cy="9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136743</xdr:rowOff>
    </xdr:from>
    <xdr:to>
      <xdr:col>102</xdr:col>
      <xdr:colOff>165100</xdr:colOff>
      <xdr:row>39</xdr:row>
      <xdr:rowOff>66893</xdr:rowOff>
    </xdr:to>
    <xdr:sp textlink="">
      <xdr:nvSpPr>
        <xdr:cNvPr id="766" name="フローチャート: 判断 765">
          <a:extLst>
            <a:ext uri="{FF2B5EF4-FFF2-40B4-BE49-F238E27FC236}">
              <a16:creationId xmlns:a16="http://schemas.microsoft.com/office/drawing/2014/main" id="{00000000-0008-0000-0600-0000FE020000}"/>
            </a:ext>
          </a:extLst>
        </xdr:cNvPr>
        <xdr:cNvSpPr/>
      </xdr:nvSpPr>
      <xdr:spPr>
        <a:xfrm>
          <a:off x="19494500" y="665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58020</xdr:rowOff>
    </xdr:from>
    <xdr:ext cx="469744" cy="259045"/>
    <xdr:sp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10428" y="6744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142163</xdr:rowOff>
    </xdr:from>
    <xdr:to>
      <xdr:col>98</xdr:col>
      <xdr:colOff>38100</xdr:colOff>
      <xdr:row>39</xdr:row>
      <xdr:rowOff>72313</xdr:rowOff>
    </xdr:to>
    <xdr:sp textlink="">
      <xdr:nvSpPr>
        <xdr:cNvPr id="768" name="フローチャート: 判断 767">
          <a:extLst>
            <a:ext uri="{FF2B5EF4-FFF2-40B4-BE49-F238E27FC236}">
              <a16:creationId xmlns:a16="http://schemas.microsoft.com/office/drawing/2014/main" id="{00000000-0008-0000-0600-000000030000}"/>
            </a:ext>
          </a:extLst>
        </xdr:cNvPr>
        <xdr:cNvSpPr/>
      </xdr:nvSpPr>
      <xdr:spPr>
        <a:xfrm>
          <a:off x="18605500" y="6657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88841</xdr:rowOff>
    </xdr:from>
    <xdr:ext cx="469744" cy="259045"/>
    <xdr:sp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43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108854</xdr:rowOff>
    </xdr:from>
    <xdr:to>
      <xdr:col>116</xdr:col>
      <xdr:colOff>114300</xdr:colOff>
      <xdr:row>39</xdr:row>
      <xdr:rowOff>39004</xdr:rowOff>
    </xdr:to>
    <xdr:sp textlink="">
      <xdr:nvSpPr>
        <xdr:cNvPr id="775" name="楕円 774">
          <a:extLst>
            <a:ext uri="{FF2B5EF4-FFF2-40B4-BE49-F238E27FC236}">
              <a16:creationId xmlns:a16="http://schemas.microsoft.com/office/drawing/2014/main" id="{00000000-0008-0000-0600-000007030000}"/>
            </a:ext>
          </a:extLst>
        </xdr:cNvPr>
        <xdr:cNvSpPr/>
      </xdr:nvSpPr>
      <xdr:spPr>
        <a:xfrm>
          <a:off x="22110700" y="662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72357</xdr:rowOff>
    </xdr:from>
    <xdr:ext cx="469744" cy="259045"/>
    <xdr:sp textlink="">
      <xdr:nvSpPr>
        <xdr:cNvPr id="776" name="投資及び出資金該当値テキスト">
          <a:extLst>
            <a:ext uri="{FF2B5EF4-FFF2-40B4-BE49-F238E27FC236}">
              <a16:creationId xmlns:a16="http://schemas.microsoft.com/office/drawing/2014/main" id="{00000000-0008-0000-0600-000008030000}"/>
            </a:ext>
          </a:extLst>
        </xdr:cNvPr>
        <xdr:cNvSpPr txBox="1"/>
      </xdr:nvSpPr>
      <xdr:spPr>
        <a:xfrm>
          <a:off x="22212300" y="658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6343</xdr:rowOff>
    </xdr:from>
    <xdr:to>
      <xdr:col>112</xdr:col>
      <xdr:colOff>38100</xdr:colOff>
      <xdr:row>39</xdr:row>
      <xdr:rowOff>107943</xdr:rowOff>
    </xdr:to>
    <xdr:sp textlink="">
      <xdr:nvSpPr>
        <xdr:cNvPr id="777" name="楕円 776">
          <a:extLst>
            <a:ext uri="{FF2B5EF4-FFF2-40B4-BE49-F238E27FC236}">
              <a16:creationId xmlns:a16="http://schemas.microsoft.com/office/drawing/2014/main" id="{00000000-0008-0000-0600-000009030000}"/>
            </a:ext>
          </a:extLst>
        </xdr:cNvPr>
        <xdr:cNvSpPr/>
      </xdr:nvSpPr>
      <xdr:spPr>
        <a:xfrm>
          <a:off x="21272500" y="669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99070</xdr:rowOff>
    </xdr:from>
    <xdr:ext cx="469744" cy="259045"/>
    <xdr:sp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21088428" y="678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165579</xdr:rowOff>
    </xdr:from>
    <xdr:to>
      <xdr:col>107</xdr:col>
      <xdr:colOff>101600</xdr:colOff>
      <xdr:row>39</xdr:row>
      <xdr:rowOff>95729</xdr:rowOff>
    </xdr:to>
    <xdr:sp textlink="">
      <xdr:nvSpPr>
        <xdr:cNvPr id="779" name="楕円 778">
          <a:extLst>
            <a:ext uri="{FF2B5EF4-FFF2-40B4-BE49-F238E27FC236}">
              <a16:creationId xmlns:a16="http://schemas.microsoft.com/office/drawing/2014/main" id="{00000000-0008-0000-0600-00000B030000}"/>
            </a:ext>
          </a:extLst>
        </xdr:cNvPr>
        <xdr:cNvSpPr/>
      </xdr:nvSpPr>
      <xdr:spPr>
        <a:xfrm>
          <a:off x="20383500" y="668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86856</xdr:rowOff>
    </xdr:from>
    <xdr:ext cx="469744" cy="259045"/>
    <xdr:sp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20199428" y="677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127403</xdr:rowOff>
    </xdr:from>
    <xdr:to>
      <xdr:col>102</xdr:col>
      <xdr:colOff>165100</xdr:colOff>
      <xdr:row>39</xdr:row>
      <xdr:rowOff>57553</xdr:rowOff>
    </xdr:to>
    <xdr:sp textlink="">
      <xdr:nvSpPr>
        <xdr:cNvPr id="781" name="楕円 780">
          <a:extLst>
            <a:ext uri="{FF2B5EF4-FFF2-40B4-BE49-F238E27FC236}">
              <a16:creationId xmlns:a16="http://schemas.microsoft.com/office/drawing/2014/main" id="{00000000-0008-0000-0600-00000D030000}"/>
            </a:ext>
          </a:extLst>
        </xdr:cNvPr>
        <xdr:cNvSpPr/>
      </xdr:nvSpPr>
      <xdr:spPr>
        <a:xfrm>
          <a:off x="19494500" y="664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74080</xdr:rowOff>
    </xdr:from>
    <xdr:ext cx="469744" cy="259045"/>
    <xdr:sp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9310428" y="6417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textlink="">
      <xdr:nvSpPr>
        <xdr:cNvPr id="783" name="楕円 782">
          <a:extLst>
            <a:ext uri="{FF2B5EF4-FFF2-40B4-BE49-F238E27FC236}">
              <a16:creationId xmlns:a16="http://schemas.microsoft.com/office/drawing/2014/main" id="{00000000-0008-0000-06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86" name="正方形/長方形 785">
          <a:extLst>
            <a:ext uri="{FF2B5EF4-FFF2-40B4-BE49-F238E27FC236}">
              <a16:creationId xmlns:a16="http://schemas.microsoft.com/office/drawing/2014/main" id="{00000000-0008-0000-06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87" name="正方形/長方形 786">
          <a:extLst>
            <a:ext uri="{FF2B5EF4-FFF2-40B4-BE49-F238E27FC236}">
              <a16:creationId xmlns:a16="http://schemas.microsoft.com/office/drawing/2014/main" id="{00000000-0008-0000-06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88" name="正方形/長方形 787">
          <a:extLst>
            <a:ext uri="{FF2B5EF4-FFF2-40B4-BE49-F238E27FC236}">
              <a16:creationId xmlns:a16="http://schemas.microsoft.com/office/drawing/2014/main" id="{00000000-0008-0000-06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89" name="正方形/長方形 788">
          <a:extLst>
            <a:ext uri="{FF2B5EF4-FFF2-40B4-BE49-F238E27FC236}">
              <a16:creationId xmlns:a16="http://schemas.microsoft.com/office/drawing/2014/main" id="{00000000-0008-0000-06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90" name="正方形/長方形 789">
          <a:extLst>
            <a:ext uri="{FF2B5EF4-FFF2-40B4-BE49-F238E27FC236}">
              <a16:creationId xmlns:a16="http://schemas.microsoft.com/office/drawing/2014/main" id="{00000000-0008-0000-06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91" name="正方形/長方形 790">
          <a:extLst>
            <a:ext uri="{FF2B5EF4-FFF2-40B4-BE49-F238E27FC236}">
              <a16:creationId xmlns:a16="http://schemas.microsoft.com/office/drawing/2014/main" id="{00000000-0008-0000-06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92" name="正方形/長方形 791">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805" name="貸付金グラフ枠">
          <a:extLst>
            <a:ext uri="{FF2B5EF4-FFF2-40B4-BE49-F238E27FC236}">
              <a16:creationId xmlns:a16="http://schemas.microsoft.com/office/drawing/2014/main" id="{00000000-0008-0000-0600-00002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96151</xdr:rowOff>
    </xdr:from>
    <xdr:to>
      <xdr:col>116</xdr:col>
      <xdr:colOff>62864</xdr:colOff>
      <xdr:row>58</xdr:row>
      <xdr:rowOff>139700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2159595" y="8668651"/>
          <a:ext cx="1269" cy="1415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textlink="">
      <xdr:nvSpPr>
        <xdr:cNvPr id="807" name="貸付金最小値テキスト">
          <a:extLst>
            <a:ext uri="{FF2B5EF4-FFF2-40B4-BE49-F238E27FC236}">
              <a16:creationId xmlns:a16="http://schemas.microsoft.com/office/drawing/2014/main" id="{00000000-0008-0000-0600-000027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42828</xdr:rowOff>
    </xdr:from>
    <xdr:ext cx="534377" cy="259045"/>
    <xdr:sp textlink="">
      <xdr:nvSpPr>
        <xdr:cNvPr id="809" name="貸付金最大値テキスト">
          <a:extLst>
            <a:ext uri="{FF2B5EF4-FFF2-40B4-BE49-F238E27FC236}">
              <a16:creationId xmlns:a16="http://schemas.microsoft.com/office/drawing/2014/main" id="{00000000-0008-0000-0600-000029030000}"/>
            </a:ext>
          </a:extLst>
        </xdr:cNvPr>
        <xdr:cNvSpPr txBox="1"/>
      </xdr:nvSpPr>
      <xdr:spPr>
        <a:xfrm>
          <a:off x="22212300" y="844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96151</xdr:rowOff>
    </xdr:from>
    <xdr:to>
      <xdr:col>116</xdr:col>
      <xdr:colOff>152400</xdr:colOff>
      <xdr:row>50</xdr:row>
      <xdr:rowOff>96151</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22072600" y="8668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134420</xdr:rowOff>
    </xdr:from>
    <xdr:to>
      <xdr:col>116</xdr:col>
      <xdr:colOff>63500</xdr:colOff>
      <xdr:row>58</xdr:row>
      <xdr:rowOff>134945</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21323300" y="10078520"/>
          <a:ext cx="838200" cy="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147919</xdr:rowOff>
    </xdr:from>
    <xdr:ext cx="469744" cy="259045"/>
    <xdr:sp textlink="">
      <xdr:nvSpPr>
        <xdr:cNvPr id="812" name="貸付金平均値テキスト">
          <a:extLst>
            <a:ext uri="{FF2B5EF4-FFF2-40B4-BE49-F238E27FC236}">
              <a16:creationId xmlns:a16="http://schemas.microsoft.com/office/drawing/2014/main" id="{00000000-0008-0000-0600-00002C030000}"/>
            </a:ext>
          </a:extLst>
        </xdr:cNvPr>
        <xdr:cNvSpPr txBox="1"/>
      </xdr:nvSpPr>
      <xdr:spPr>
        <a:xfrm>
          <a:off x="22212300" y="97491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125042</xdr:rowOff>
    </xdr:from>
    <xdr:to>
      <xdr:col>116</xdr:col>
      <xdr:colOff>114300</xdr:colOff>
      <xdr:row>58</xdr:row>
      <xdr:rowOff>55192</xdr:rowOff>
    </xdr:to>
    <xdr:sp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2110700" y="989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133414</xdr:rowOff>
    </xdr:from>
    <xdr:to>
      <xdr:col>111</xdr:col>
      <xdr:colOff>177800</xdr:colOff>
      <xdr:row>58</xdr:row>
      <xdr:rowOff>134420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20434300" y="10077514"/>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132083</xdr:rowOff>
    </xdr:from>
    <xdr:to>
      <xdr:col>112</xdr:col>
      <xdr:colOff>38100</xdr:colOff>
      <xdr:row>58</xdr:row>
      <xdr:rowOff>62233</xdr:rowOff>
    </xdr:to>
    <xdr:sp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1272500" y="9904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78760</xdr:rowOff>
    </xdr:from>
    <xdr:ext cx="469744" cy="259045"/>
    <xdr:sp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88428" y="9679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133231</xdr:rowOff>
    </xdr:from>
    <xdr:to>
      <xdr:col>107</xdr:col>
      <xdr:colOff>50800</xdr:colOff>
      <xdr:row>58</xdr:row>
      <xdr:rowOff>133414</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9545300" y="10077331"/>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116606</xdr:rowOff>
    </xdr:from>
    <xdr:to>
      <xdr:col>107</xdr:col>
      <xdr:colOff>101600</xdr:colOff>
      <xdr:row>58</xdr:row>
      <xdr:rowOff>46756</xdr:rowOff>
    </xdr:to>
    <xdr:sp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20383500" y="988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63283</xdr:rowOff>
    </xdr:from>
    <xdr:ext cx="469744" cy="259045"/>
    <xdr:sp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66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133231</xdr:rowOff>
    </xdr:from>
    <xdr:to>
      <xdr:col>102</xdr:col>
      <xdr:colOff>114300</xdr:colOff>
      <xdr:row>58</xdr:row>
      <xdr:rowOff>133596</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flipV="1">
          <a:off x="18656300" y="10077331"/>
          <a:ext cx="88900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135192</xdr:rowOff>
    </xdr:from>
    <xdr:to>
      <xdr:col>102</xdr:col>
      <xdr:colOff>165100</xdr:colOff>
      <xdr:row>58</xdr:row>
      <xdr:rowOff>65342</xdr:rowOff>
    </xdr:to>
    <xdr:sp textlink="">
      <xdr:nvSpPr>
        <xdr:cNvPr id="821" name="フローチャート: 判断 820">
          <a:extLst>
            <a:ext uri="{FF2B5EF4-FFF2-40B4-BE49-F238E27FC236}">
              <a16:creationId xmlns:a16="http://schemas.microsoft.com/office/drawing/2014/main" id="{00000000-0008-0000-0600-000035030000}"/>
            </a:ext>
          </a:extLst>
        </xdr:cNvPr>
        <xdr:cNvSpPr/>
      </xdr:nvSpPr>
      <xdr:spPr>
        <a:xfrm>
          <a:off x="19494500" y="990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81869</xdr:rowOff>
    </xdr:from>
    <xdr:ext cx="469744" cy="259045"/>
    <xdr:sp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968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132631</xdr:rowOff>
    </xdr:from>
    <xdr:to>
      <xdr:col>98</xdr:col>
      <xdr:colOff>38100</xdr:colOff>
      <xdr:row>58</xdr:row>
      <xdr:rowOff>62781</xdr:rowOff>
    </xdr:to>
    <xdr:sp textlink="">
      <xdr:nvSpPr>
        <xdr:cNvPr id="823" name="フローチャート: 判断 822">
          <a:extLst>
            <a:ext uri="{FF2B5EF4-FFF2-40B4-BE49-F238E27FC236}">
              <a16:creationId xmlns:a16="http://schemas.microsoft.com/office/drawing/2014/main" id="{00000000-0008-0000-0600-000037030000}"/>
            </a:ext>
          </a:extLst>
        </xdr:cNvPr>
        <xdr:cNvSpPr/>
      </xdr:nvSpPr>
      <xdr:spPr>
        <a:xfrm>
          <a:off x="18605500" y="9905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79308</xdr:rowOff>
    </xdr:from>
    <xdr:ext cx="469744" cy="259045"/>
    <xdr:sp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9680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84145</xdr:rowOff>
    </xdr:from>
    <xdr:to>
      <xdr:col>116</xdr:col>
      <xdr:colOff>114300</xdr:colOff>
      <xdr:row>59</xdr:row>
      <xdr:rowOff>14295</xdr:rowOff>
    </xdr:to>
    <xdr:sp textlink="">
      <xdr:nvSpPr>
        <xdr:cNvPr id="830" name="楕円 829">
          <a:extLst>
            <a:ext uri="{FF2B5EF4-FFF2-40B4-BE49-F238E27FC236}">
              <a16:creationId xmlns:a16="http://schemas.microsoft.com/office/drawing/2014/main" id="{00000000-0008-0000-0600-00003E030000}"/>
            </a:ext>
          </a:extLst>
        </xdr:cNvPr>
        <xdr:cNvSpPr/>
      </xdr:nvSpPr>
      <xdr:spPr>
        <a:xfrm>
          <a:off x="22110700" y="1002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170522</xdr:rowOff>
    </xdr:from>
    <xdr:ext cx="378565" cy="259045"/>
    <xdr:sp textlink="">
      <xdr:nvSpPr>
        <xdr:cNvPr id="831" name="貸付金該当値テキスト">
          <a:extLst>
            <a:ext uri="{FF2B5EF4-FFF2-40B4-BE49-F238E27FC236}">
              <a16:creationId xmlns:a16="http://schemas.microsoft.com/office/drawing/2014/main" id="{00000000-0008-0000-0600-00003F030000}"/>
            </a:ext>
          </a:extLst>
        </xdr:cNvPr>
        <xdr:cNvSpPr txBox="1"/>
      </xdr:nvSpPr>
      <xdr:spPr>
        <a:xfrm>
          <a:off x="22212300" y="99431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83620</xdr:rowOff>
    </xdr:from>
    <xdr:to>
      <xdr:col>112</xdr:col>
      <xdr:colOff>38100</xdr:colOff>
      <xdr:row>59</xdr:row>
      <xdr:rowOff>13770</xdr:rowOff>
    </xdr:to>
    <xdr:sp textlink="">
      <xdr:nvSpPr>
        <xdr:cNvPr id="832" name="楕円 831">
          <a:extLst>
            <a:ext uri="{FF2B5EF4-FFF2-40B4-BE49-F238E27FC236}">
              <a16:creationId xmlns:a16="http://schemas.microsoft.com/office/drawing/2014/main" id="{00000000-0008-0000-0600-000040030000}"/>
            </a:ext>
          </a:extLst>
        </xdr:cNvPr>
        <xdr:cNvSpPr/>
      </xdr:nvSpPr>
      <xdr:spPr>
        <a:xfrm>
          <a:off x="21272500" y="1002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4897</xdr:rowOff>
    </xdr:from>
    <xdr:ext cx="378565" cy="259045"/>
    <xdr:sp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21134017" y="101204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82614</xdr:rowOff>
    </xdr:from>
    <xdr:to>
      <xdr:col>107</xdr:col>
      <xdr:colOff>101600</xdr:colOff>
      <xdr:row>59</xdr:row>
      <xdr:rowOff>12764</xdr:rowOff>
    </xdr:to>
    <xdr:sp textlink="">
      <xdr:nvSpPr>
        <xdr:cNvPr id="834" name="楕円 833">
          <a:extLst>
            <a:ext uri="{FF2B5EF4-FFF2-40B4-BE49-F238E27FC236}">
              <a16:creationId xmlns:a16="http://schemas.microsoft.com/office/drawing/2014/main" id="{00000000-0008-0000-0600-000042030000}"/>
            </a:ext>
          </a:extLst>
        </xdr:cNvPr>
        <xdr:cNvSpPr/>
      </xdr:nvSpPr>
      <xdr:spPr>
        <a:xfrm>
          <a:off x="20383500" y="1002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3891</xdr:rowOff>
    </xdr:from>
    <xdr:ext cx="378565" cy="259045"/>
    <xdr:sp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20245017" y="10119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82431</xdr:rowOff>
    </xdr:from>
    <xdr:to>
      <xdr:col>102</xdr:col>
      <xdr:colOff>165100</xdr:colOff>
      <xdr:row>59</xdr:row>
      <xdr:rowOff>12581</xdr:rowOff>
    </xdr:to>
    <xdr:sp textlink="">
      <xdr:nvSpPr>
        <xdr:cNvPr id="836" name="楕円 835">
          <a:extLst>
            <a:ext uri="{FF2B5EF4-FFF2-40B4-BE49-F238E27FC236}">
              <a16:creationId xmlns:a16="http://schemas.microsoft.com/office/drawing/2014/main" id="{00000000-0008-0000-0600-000044030000}"/>
            </a:ext>
          </a:extLst>
        </xdr:cNvPr>
        <xdr:cNvSpPr/>
      </xdr:nvSpPr>
      <xdr:spPr>
        <a:xfrm>
          <a:off x="19494500" y="1002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3708</xdr:rowOff>
    </xdr:from>
    <xdr:ext cx="378565" cy="259045"/>
    <xdr:sp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9356017" y="10119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82796</xdr:rowOff>
    </xdr:from>
    <xdr:to>
      <xdr:col>98</xdr:col>
      <xdr:colOff>38100</xdr:colOff>
      <xdr:row>59</xdr:row>
      <xdr:rowOff>12946</xdr:rowOff>
    </xdr:to>
    <xdr:sp textlink="">
      <xdr:nvSpPr>
        <xdr:cNvPr id="838" name="楕円 837">
          <a:extLst>
            <a:ext uri="{FF2B5EF4-FFF2-40B4-BE49-F238E27FC236}">
              <a16:creationId xmlns:a16="http://schemas.microsoft.com/office/drawing/2014/main" id="{00000000-0008-0000-0600-000046030000}"/>
            </a:ext>
          </a:extLst>
        </xdr:cNvPr>
        <xdr:cNvSpPr/>
      </xdr:nvSpPr>
      <xdr:spPr>
        <a:xfrm>
          <a:off x="18605500" y="1002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4073</xdr:rowOff>
    </xdr:from>
    <xdr:ext cx="378565" cy="259045"/>
    <xdr:sp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467017" y="101196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41" name="正方形/長方形 840">
          <a:extLst>
            <a:ext uri="{FF2B5EF4-FFF2-40B4-BE49-F238E27FC236}">
              <a16:creationId xmlns:a16="http://schemas.microsoft.com/office/drawing/2014/main" id="{00000000-0008-0000-0600-00004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42" name="正方形/長方形 841">
          <a:extLst>
            <a:ext uri="{FF2B5EF4-FFF2-40B4-BE49-F238E27FC236}">
              <a16:creationId xmlns:a16="http://schemas.microsoft.com/office/drawing/2014/main" id="{00000000-0008-0000-0600-00004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43" name="正方形/長方形 842">
          <a:extLst>
            <a:ext uri="{FF2B5EF4-FFF2-40B4-BE49-F238E27FC236}">
              <a16:creationId xmlns:a16="http://schemas.microsoft.com/office/drawing/2014/main" id="{00000000-0008-0000-0600-00004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44" name="正方形/長方形 843">
          <a:extLst>
            <a:ext uri="{FF2B5EF4-FFF2-40B4-BE49-F238E27FC236}">
              <a16:creationId xmlns:a16="http://schemas.microsoft.com/office/drawing/2014/main" id="{00000000-0008-0000-0600-00004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45" name="正方形/長方形 844">
          <a:extLst>
            <a:ext uri="{FF2B5EF4-FFF2-40B4-BE49-F238E27FC236}">
              <a16:creationId xmlns:a16="http://schemas.microsoft.com/office/drawing/2014/main" id="{00000000-0008-0000-0600-00004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46" name="正方形/長方形 845">
          <a:extLst>
            <a:ext uri="{FF2B5EF4-FFF2-40B4-BE49-F238E27FC236}">
              <a16:creationId xmlns:a16="http://schemas.microsoft.com/office/drawing/2014/main" id="{00000000-0008-0000-0600-00004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47" name="正方形/長方形 846">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65" name="繰出金グラフ枠">
          <a:extLst>
            <a:ext uri="{FF2B5EF4-FFF2-40B4-BE49-F238E27FC236}">
              <a16:creationId xmlns:a16="http://schemas.microsoft.com/office/drawing/2014/main" id="{00000000-0008-0000-0600-00006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105557</xdr:rowOff>
    </xdr:from>
    <xdr:to>
      <xdr:col>116</xdr:col>
      <xdr:colOff>62864</xdr:colOff>
      <xdr:row>78</xdr:row>
      <xdr:rowOff>121281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2159595" y="11935607"/>
          <a:ext cx="1269" cy="1558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125108</xdr:rowOff>
    </xdr:from>
    <xdr:ext cx="534377" cy="259045"/>
    <xdr:sp textlink="">
      <xdr:nvSpPr>
        <xdr:cNvPr id="867" name="繰出金最小値テキスト">
          <a:extLst>
            <a:ext uri="{FF2B5EF4-FFF2-40B4-BE49-F238E27FC236}">
              <a16:creationId xmlns:a16="http://schemas.microsoft.com/office/drawing/2014/main" id="{00000000-0008-0000-0600-000063030000}"/>
            </a:ext>
          </a:extLst>
        </xdr:cNvPr>
        <xdr:cNvSpPr txBox="1"/>
      </xdr:nvSpPr>
      <xdr:spPr>
        <a:xfrm>
          <a:off x="22212300" y="1349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121281</xdr:rowOff>
    </xdr:from>
    <xdr:to>
      <xdr:col>116</xdr:col>
      <xdr:colOff>152400</xdr:colOff>
      <xdr:row>78</xdr:row>
      <xdr:rowOff>121281</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22072600" y="13494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52234</xdr:rowOff>
    </xdr:from>
    <xdr:ext cx="599010" cy="259045"/>
    <xdr:sp textlink="">
      <xdr:nvSpPr>
        <xdr:cNvPr id="869" name="繰出金最大値テキスト">
          <a:extLst>
            <a:ext uri="{FF2B5EF4-FFF2-40B4-BE49-F238E27FC236}">
              <a16:creationId xmlns:a16="http://schemas.microsoft.com/office/drawing/2014/main" id="{00000000-0008-0000-0600-000065030000}"/>
            </a:ext>
          </a:extLst>
        </xdr:cNvPr>
        <xdr:cNvSpPr txBox="1"/>
      </xdr:nvSpPr>
      <xdr:spPr>
        <a:xfrm>
          <a:off x="22212300" y="1171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105557</xdr:rowOff>
    </xdr:from>
    <xdr:to>
      <xdr:col>116</xdr:col>
      <xdr:colOff>152400</xdr:colOff>
      <xdr:row>69</xdr:row>
      <xdr:rowOff>105557</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22072600" y="1193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3340</xdr:rowOff>
    </xdr:from>
    <xdr:to>
      <xdr:col>116</xdr:col>
      <xdr:colOff>63500</xdr:colOff>
      <xdr:row>75</xdr:row>
      <xdr:rowOff>14525</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a:off x="21323300" y="12862090"/>
          <a:ext cx="838200" cy="1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128804</xdr:rowOff>
    </xdr:from>
    <xdr:ext cx="534377" cy="259045"/>
    <xdr:sp textlink="">
      <xdr:nvSpPr>
        <xdr:cNvPr id="872" name="繰出金平均値テキスト">
          <a:extLst>
            <a:ext uri="{FF2B5EF4-FFF2-40B4-BE49-F238E27FC236}">
              <a16:creationId xmlns:a16="http://schemas.microsoft.com/office/drawing/2014/main" id="{00000000-0008-0000-0600-000068030000}"/>
            </a:ext>
          </a:extLst>
        </xdr:cNvPr>
        <xdr:cNvSpPr txBox="1"/>
      </xdr:nvSpPr>
      <xdr:spPr>
        <a:xfrm>
          <a:off x="22212300" y="129875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150377</xdr:rowOff>
    </xdr:from>
    <xdr:to>
      <xdr:col>116</xdr:col>
      <xdr:colOff>114300</xdr:colOff>
      <xdr:row>76</xdr:row>
      <xdr:rowOff>80527</xdr:rowOff>
    </xdr:to>
    <xdr:sp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22110700" y="13009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3340</xdr:rowOff>
    </xdr:from>
    <xdr:to>
      <xdr:col>111</xdr:col>
      <xdr:colOff>177800</xdr:colOff>
      <xdr:row>75</xdr:row>
      <xdr:rowOff>66434</xdr:rowOff>
    </xdr:to>
    <xdr:cxnSp macro="">
      <xdr:nvCxnSpPr>
        <xdr:cNvPr id="874" name="直線コネクタ 873">
          <a:extLst>
            <a:ext uri="{FF2B5EF4-FFF2-40B4-BE49-F238E27FC236}">
              <a16:creationId xmlns:a16="http://schemas.microsoft.com/office/drawing/2014/main" id="{00000000-0008-0000-0600-00006A030000}"/>
            </a:ext>
          </a:extLst>
        </xdr:cNvPr>
        <xdr:cNvCxnSpPr/>
      </xdr:nvCxnSpPr>
      <xdr:spPr>
        <a:xfrm flipV="1">
          <a:off x="20434300" y="12862090"/>
          <a:ext cx="889000" cy="63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158965</xdr:rowOff>
    </xdr:from>
    <xdr:to>
      <xdr:col>112</xdr:col>
      <xdr:colOff>38100</xdr:colOff>
      <xdr:row>76</xdr:row>
      <xdr:rowOff>89115</xdr:rowOff>
    </xdr:to>
    <xdr:sp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21272500" y="1301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80242</xdr:rowOff>
    </xdr:from>
    <xdr:ext cx="534377" cy="259045"/>
    <xdr:sp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11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66434</xdr:rowOff>
    </xdr:from>
    <xdr:to>
      <xdr:col>107</xdr:col>
      <xdr:colOff>50800</xdr:colOff>
      <xdr:row>75</xdr:row>
      <xdr:rowOff>85832</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flipV="1">
          <a:off x="19545300" y="12925184"/>
          <a:ext cx="889000" cy="1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18817</xdr:rowOff>
    </xdr:from>
    <xdr:to>
      <xdr:col>107</xdr:col>
      <xdr:colOff>101600</xdr:colOff>
      <xdr:row>76</xdr:row>
      <xdr:rowOff>120417</xdr:rowOff>
    </xdr:to>
    <xdr:sp textlink="">
      <xdr:nvSpPr>
        <xdr:cNvPr id="878" name="フローチャート: 判断 877">
          <a:extLst>
            <a:ext uri="{FF2B5EF4-FFF2-40B4-BE49-F238E27FC236}">
              <a16:creationId xmlns:a16="http://schemas.microsoft.com/office/drawing/2014/main" id="{00000000-0008-0000-0600-00006E030000}"/>
            </a:ext>
          </a:extLst>
        </xdr:cNvPr>
        <xdr:cNvSpPr/>
      </xdr:nvSpPr>
      <xdr:spPr>
        <a:xfrm>
          <a:off x="20383500" y="13049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111544</xdr:rowOff>
    </xdr:from>
    <xdr:ext cx="534377" cy="259045"/>
    <xdr:sp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4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139096</xdr:rowOff>
    </xdr:from>
    <xdr:to>
      <xdr:col>102</xdr:col>
      <xdr:colOff>114300</xdr:colOff>
      <xdr:row>75</xdr:row>
      <xdr:rowOff>85832</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656300" y="12826396"/>
          <a:ext cx="889000" cy="11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66073</xdr:rowOff>
    </xdr:from>
    <xdr:to>
      <xdr:col>102</xdr:col>
      <xdr:colOff>165100</xdr:colOff>
      <xdr:row>75</xdr:row>
      <xdr:rowOff>167673</xdr:rowOff>
    </xdr:to>
    <xdr:sp textlink="">
      <xdr:nvSpPr>
        <xdr:cNvPr id="881" name="フローチャート: 判断 880">
          <a:extLst>
            <a:ext uri="{FF2B5EF4-FFF2-40B4-BE49-F238E27FC236}">
              <a16:creationId xmlns:a16="http://schemas.microsoft.com/office/drawing/2014/main" id="{00000000-0008-0000-0600-000071030000}"/>
            </a:ext>
          </a:extLst>
        </xdr:cNvPr>
        <xdr:cNvSpPr/>
      </xdr:nvSpPr>
      <xdr:spPr>
        <a:xfrm>
          <a:off x="19494500" y="1292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158799</xdr:rowOff>
    </xdr:from>
    <xdr:ext cx="534377" cy="259045"/>
    <xdr:sp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301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44715</xdr:rowOff>
    </xdr:from>
    <xdr:to>
      <xdr:col>98</xdr:col>
      <xdr:colOff>38100</xdr:colOff>
      <xdr:row>75</xdr:row>
      <xdr:rowOff>146315</xdr:rowOff>
    </xdr:to>
    <xdr:sp textlink="">
      <xdr:nvSpPr>
        <xdr:cNvPr id="883" name="フローチャート: 判断 882">
          <a:extLst>
            <a:ext uri="{FF2B5EF4-FFF2-40B4-BE49-F238E27FC236}">
              <a16:creationId xmlns:a16="http://schemas.microsoft.com/office/drawing/2014/main" id="{00000000-0008-0000-0600-000073030000}"/>
            </a:ext>
          </a:extLst>
        </xdr:cNvPr>
        <xdr:cNvSpPr/>
      </xdr:nvSpPr>
      <xdr:spPr>
        <a:xfrm>
          <a:off x="18605500" y="1290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137442</xdr:rowOff>
    </xdr:from>
    <xdr:ext cx="534377" cy="259045"/>
    <xdr:sp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99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135175</xdr:rowOff>
    </xdr:from>
    <xdr:to>
      <xdr:col>116</xdr:col>
      <xdr:colOff>114300</xdr:colOff>
      <xdr:row>75</xdr:row>
      <xdr:rowOff>65325</xdr:rowOff>
    </xdr:to>
    <xdr:sp textlink="">
      <xdr:nvSpPr>
        <xdr:cNvPr id="890" name="楕円 889">
          <a:extLst>
            <a:ext uri="{FF2B5EF4-FFF2-40B4-BE49-F238E27FC236}">
              <a16:creationId xmlns:a16="http://schemas.microsoft.com/office/drawing/2014/main" id="{00000000-0008-0000-0600-00007A030000}"/>
            </a:ext>
          </a:extLst>
        </xdr:cNvPr>
        <xdr:cNvSpPr/>
      </xdr:nvSpPr>
      <xdr:spPr>
        <a:xfrm>
          <a:off x="22110700" y="1282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158052</xdr:rowOff>
    </xdr:from>
    <xdr:ext cx="534377" cy="259045"/>
    <xdr:sp textlink="">
      <xdr:nvSpPr>
        <xdr:cNvPr id="891" name="繰出金該当値テキスト">
          <a:extLst>
            <a:ext uri="{FF2B5EF4-FFF2-40B4-BE49-F238E27FC236}">
              <a16:creationId xmlns:a16="http://schemas.microsoft.com/office/drawing/2014/main" id="{00000000-0008-0000-0600-00007B030000}"/>
            </a:ext>
          </a:extLst>
        </xdr:cNvPr>
        <xdr:cNvSpPr txBox="1"/>
      </xdr:nvSpPr>
      <xdr:spPr>
        <a:xfrm>
          <a:off x="22212300" y="12673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123990</xdr:rowOff>
    </xdr:from>
    <xdr:to>
      <xdr:col>112</xdr:col>
      <xdr:colOff>38100</xdr:colOff>
      <xdr:row>75</xdr:row>
      <xdr:rowOff>54140</xdr:rowOff>
    </xdr:to>
    <xdr:sp textlink="">
      <xdr:nvSpPr>
        <xdr:cNvPr id="892" name="楕円 891">
          <a:extLst>
            <a:ext uri="{FF2B5EF4-FFF2-40B4-BE49-F238E27FC236}">
              <a16:creationId xmlns:a16="http://schemas.microsoft.com/office/drawing/2014/main" id="{00000000-0008-0000-0600-00007C030000}"/>
            </a:ext>
          </a:extLst>
        </xdr:cNvPr>
        <xdr:cNvSpPr/>
      </xdr:nvSpPr>
      <xdr:spPr>
        <a:xfrm>
          <a:off x="21272500" y="1281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70667</xdr:rowOff>
    </xdr:from>
    <xdr:ext cx="534377" cy="259045"/>
    <xdr:sp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056111" y="1258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15634</xdr:rowOff>
    </xdr:from>
    <xdr:to>
      <xdr:col>107</xdr:col>
      <xdr:colOff>101600</xdr:colOff>
      <xdr:row>75</xdr:row>
      <xdr:rowOff>117234</xdr:rowOff>
    </xdr:to>
    <xdr:sp textlink="">
      <xdr:nvSpPr>
        <xdr:cNvPr id="894" name="楕円 893">
          <a:extLst>
            <a:ext uri="{FF2B5EF4-FFF2-40B4-BE49-F238E27FC236}">
              <a16:creationId xmlns:a16="http://schemas.microsoft.com/office/drawing/2014/main" id="{00000000-0008-0000-0600-00007E030000}"/>
            </a:ext>
          </a:extLst>
        </xdr:cNvPr>
        <xdr:cNvSpPr/>
      </xdr:nvSpPr>
      <xdr:spPr>
        <a:xfrm>
          <a:off x="20383500" y="1287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133761</xdr:rowOff>
    </xdr:from>
    <xdr:ext cx="534377" cy="259045"/>
    <xdr:sp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0167111" y="1264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35032</xdr:rowOff>
    </xdr:from>
    <xdr:to>
      <xdr:col>102</xdr:col>
      <xdr:colOff>165100</xdr:colOff>
      <xdr:row>75</xdr:row>
      <xdr:rowOff>136632</xdr:rowOff>
    </xdr:to>
    <xdr:sp textlink="">
      <xdr:nvSpPr>
        <xdr:cNvPr id="896" name="楕円 895">
          <a:extLst>
            <a:ext uri="{FF2B5EF4-FFF2-40B4-BE49-F238E27FC236}">
              <a16:creationId xmlns:a16="http://schemas.microsoft.com/office/drawing/2014/main" id="{00000000-0008-0000-0600-000080030000}"/>
            </a:ext>
          </a:extLst>
        </xdr:cNvPr>
        <xdr:cNvSpPr/>
      </xdr:nvSpPr>
      <xdr:spPr>
        <a:xfrm>
          <a:off x="19494500" y="1289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153159</xdr:rowOff>
    </xdr:from>
    <xdr:ext cx="534377" cy="259045"/>
    <xdr:sp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9278111" y="1266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88296</xdr:rowOff>
    </xdr:from>
    <xdr:to>
      <xdr:col>98</xdr:col>
      <xdr:colOff>38100</xdr:colOff>
      <xdr:row>75</xdr:row>
      <xdr:rowOff>18446</xdr:rowOff>
    </xdr:to>
    <xdr:sp textlink="">
      <xdr:nvSpPr>
        <xdr:cNvPr id="898" name="楕円 897">
          <a:extLst>
            <a:ext uri="{FF2B5EF4-FFF2-40B4-BE49-F238E27FC236}">
              <a16:creationId xmlns:a16="http://schemas.microsoft.com/office/drawing/2014/main" id="{00000000-0008-0000-0600-000082030000}"/>
            </a:ext>
          </a:extLst>
        </xdr:cNvPr>
        <xdr:cNvSpPr/>
      </xdr:nvSpPr>
      <xdr:spPr>
        <a:xfrm>
          <a:off x="18605500" y="1277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34973</xdr:rowOff>
    </xdr:from>
    <xdr:ext cx="534377" cy="259045"/>
    <xdr:sp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389111" y="12550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901" name="正方形/長方形 900">
          <a:extLst>
            <a:ext uri="{FF2B5EF4-FFF2-40B4-BE49-F238E27FC236}">
              <a16:creationId xmlns:a16="http://schemas.microsoft.com/office/drawing/2014/main" id="{00000000-0008-0000-0600-00008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902" name="正方形/長方形 901">
          <a:extLst>
            <a:ext uri="{FF2B5EF4-FFF2-40B4-BE49-F238E27FC236}">
              <a16:creationId xmlns:a16="http://schemas.microsoft.com/office/drawing/2014/main" id="{00000000-0008-0000-0600-00008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903" name="正方形/長方形 902">
          <a:extLst>
            <a:ext uri="{FF2B5EF4-FFF2-40B4-BE49-F238E27FC236}">
              <a16:creationId xmlns:a16="http://schemas.microsoft.com/office/drawing/2014/main" id="{00000000-0008-0000-0600-00008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904" name="正方形/長方形 903">
          <a:extLst>
            <a:ext uri="{FF2B5EF4-FFF2-40B4-BE49-F238E27FC236}">
              <a16:creationId xmlns:a16="http://schemas.microsoft.com/office/drawing/2014/main" id="{00000000-0008-0000-0600-00008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905" name="正方形/長方形 904">
          <a:extLst>
            <a:ext uri="{FF2B5EF4-FFF2-40B4-BE49-F238E27FC236}">
              <a16:creationId xmlns:a16="http://schemas.microsoft.com/office/drawing/2014/main" id="{00000000-0008-0000-0600-00008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906" name="正方形/長方形 905">
          <a:extLst>
            <a:ext uri="{FF2B5EF4-FFF2-40B4-BE49-F238E27FC236}">
              <a16:creationId xmlns:a16="http://schemas.microsoft.com/office/drawing/2014/main" id="{00000000-0008-0000-0600-00008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907" name="正方形/長方形 906">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98879</xdr:rowOff>
    </xdr:from>
    <xdr:to>
      <xdr:col>120</xdr:col>
      <xdr:colOff>114300</xdr:colOff>
      <xdr:row>99</xdr:row>
      <xdr:rowOff>98879</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128106</xdr:rowOff>
    </xdr:from>
    <xdr:ext cx="248786" cy="259045"/>
    <xdr:sp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115207</xdr:rowOff>
    </xdr:from>
    <xdr:to>
      <xdr:col>120</xdr:col>
      <xdr:colOff>114300</xdr:colOff>
      <xdr:row>97</xdr:row>
      <xdr:rowOff>115207</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144434</xdr:rowOff>
    </xdr:from>
    <xdr:ext cx="467179" cy="259045"/>
    <xdr:sp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7820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95</xdr:row>
      <xdr:rowOff>131536</xdr:rowOff>
    </xdr:from>
    <xdr:to>
      <xdr:col>120</xdr:col>
      <xdr:colOff>114300</xdr:colOff>
      <xdr:row>95</xdr:row>
      <xdr:rowOff>131536</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94</xdr:row>
      <xdr:rowOff>160763</xdr:rowOff>
    </xdr:from>
    <xdr:ext cx="467179" cy="259045"/>
    <xdr:sp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7820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147864</xdr:rowOff>
    </xdr:from>
    <xdr:to>
      <xdr:col>120</xdr:col>
      <xdr:colOff>114300</xdr:colOff>
      <xdr:row>93</xdr:row>
      <xdr:rowOff>147864</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5641</xdr:rowOff>
    </xdr:from>
    <xdr:ext cx="467179" cy="259045"/>
    <xdr:sp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7820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164193</xdr:rowOff>
    </xdr:from>
    <xdr:to>
      <xdr:col>120</xdr:col>
      <xdr:colOff>114300</xdr:colOff>
      <xdr:row>91</xdr:row>
      <xdr:rowOff>164193</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21970</xdr:rowOff>
    </xdr:from>
    <xdr:ext cx="467179" cy="259045"/>
    <xdr:sp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7820821" y="1562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9071</xdr:rowOff>
    </xdr:from>
    <xdr:to>
      <xdr:col>120</xdr:col>
      <xdr:colOff>114300</xdr:colOff>
      <xdr:row>90</xdr:row>
      <xdr:rowOff>9071</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38298</xdr:rowOff>
    </xdr:from>
    <xdr:ext cx="531299" cy="259045"/>
    <xdr:sp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7756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924" name="前年度繰上充用金グラフ枠">
          <a:extLst>
            <a:ext uri="{FF2B5EF4-FFF2-40B4-BE49-F238E27FC236}">
              <a16:creationId xmlns:a16="http://schemas.microsoft.com/office/drawing/2014/main" id="{00000000-0008-0000-0600-00009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88429</xdr:rowOff>
    </xdr:from>
    <xdr:to>
      <xdr:col>116</xdr:col>
      <xdr:colOff>62864</xdr:colOff>
      <xdr:row>99</xdr:row>
      <xdr:rowOff>98879</xdr:rowOff>
    </xdr:to>
    <xdr:cxnSp macro="">
      <xdr:nvCxnSpPr>
        <xdr:cNvPr id="925" name="直線コネクタ 924">
          <a:extLst>
            <a:ext uri="{FF2B5EF4-FFF2-40B4-BE49-F238E27FC236}">
              <a16:creationId xmlns:a16="http://schemas.microsoft.com/office/drawing/2014/main" id="{00000000-0008-0000-0600-00009D030000}"/>
            </a:ext>
          </a:extLst>
        </xdr:cNvPr>
        <xdr:cNvCxnSpPr/>
      </xdr:nvCxnSpPr>
      <xdr:spPr>
        <a:xfrm flipV="1">
          <a:off x="22159595" y="15518929"/>
          <a:ext cx="1269" cy="155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145832</xdr:rowOff>
    </xdr:from>
    <xdr:ext cx="249299" cy="259045"/>
    <xdr:sp textlink="">
      <xdr:nvSpPr>
        <xdr:cNvPr id="926" name="前年度繰上充用金最小値テキスト">
          <a:extLst>
            <a:ext uri="{FF2B5EF4-FFF2-40B4-BE49-F238E27FC236}">
              <a16:creationId xmlns:a16="http://schemas.microsoft.com/office/drawing/2014/main" id="{00000000-0008-0000-0600-00009E030000}"/>
            </a:ext>
          </a:extLst>
        </xdr:cNvPr>
        <xdr:cNvSpPr txBox="1"/>
      </xdr:nvSpPr>
      <xdr:spPr>
        <a:xfrm>
          <a:off x="22212300" y="171193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98879</xdr:rowOff>
    </xdr:from>
    <xdr:to>
      <xdr:col>116</xdr:col>
      <xdr:colOff>152400</xdr:colOff>
      <xdr:row>99</xdr:row>
      <xdr:rowOff>98879</xdr:rowOff>
    </xdr:to>
    <xdr:cxnSp macro="">
      <xdr:nvCxnSpPr>
        <xdr:cNvPr id="927" name="直線コネクタ 926">
          <a:extLst>
            <a:ext uri="{FF2B5EF4-FFF2-40B4-BE49-F238E27FC236}">
              <a16:creationId xmlns:a16="http://schemas.microsoft.com/office/drawing/2014/main" id="{00000000-0008-0000-0600-00009F030000}"/>
            </a:ext>
          </a:extLst>
        </xdr:cNvPr>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35106</xdr:rowOff>
    </xdr:from>
    <xdr:ext cx="469744" cy="259045"/>
    <xdr:sp textlink="">
      <xdr:nvSpPr>
        <xdr:cNvPr id="928" name="前年度繰上充用金最大値テキスト">
          <a:extLst>
            <a:ext uri="{FF2B5EF4-FFF2-40B4-BE49-F238E27FC236}">
              <a16:creationId xmlns:a16="http://schemas.microsoft.com/office/drawing/2014/main" id="{00000000-0008-0000-0600-0000A0030000}"/>
            </a:ext>
          </a:extLst>
        </xdr:cNvPr>
        <xdr:cNvSpPr txBox="1"/>
      </xdr:nvSpPr>
      <xdr:spPr>
        <a:xfrm>
          <a:off x="22212300" y="1529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88429</xdr:rowOff>
    </xdr:from>
    <xdr:to>
      <xdr:col>116</xdr:col>
      <xdr:colOff>152400</xdr:colOff>
      <xdr:row>90</xdr:row>
      <xdr:rowOff>88429</xdr:rowOff>
    </xdr:to>
    <xdr:cxnSp macro="">
      <xdr:nvCxnSpPr>
        <xdr:cNvPr id="929" name="直線コネクタ 928">
          <a:extLst>
            <a:ext uri="{FF2B5EF4-FFF2-40B4-BE49-F238E27FC236}">
              <a16:creationId xmlns:a16="http://schemas.microsoft.com/office/drawing/2014/main" id="{00000000-0008-0000-0600-0000A1030000}"/>
            </a:ext>
          </a:extLst>
        </xdr:cNvPr>
        <xdr:cNvCxnSpPr/>
      </xdr:nvCxnSpPr>
      <xdr:spPr>
        <a:xfrm>
          <a:off x="22072600" y="1551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98879</xdr:rowOff>
    </xdr:from>
    <xdr:to>
      <xdr:col>116</xdr:col>
      <xdr:colOff>63500</xdr:colOff>
      <xdr:row>99</xdr:row>
      <xdr:rowOff>98879</xdr:rowOff>
    </xdr:to>
    <xdr:cxnSp macro="">
      <xdr:nvCxnSpPr>
        <xdr:cNvPr id="930" name="直線コネクタ 929">
          <a:extLst>
            <a:ext uri="{FF2B5EF4-FFF2-40B4-BE49-F238E27FC236}">
              <a16:creationId xmlns:a16="http://schemas.microsoft.com/office/drawing/2014/main" id="{00000000-0008-0000-0600-0000A2030000}"/>
            </a:ext>
          </a:extLst>
        </xdr:cNvPr>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63281</xdr:rowOff>
    </xdr:from>
    <xdr:ext cx="313932" cy="259045"/>
    <xdr:sp textlink="">
      <xdr:nvSpPr>
        <xdr:cNvPr id="931" name="前年度繰上充用金平均値テキスト">
          <a:extLst>
            <a:ext uri="{FF2B5EF4-FFF2-40B4-BE49-F238E27FC236}">
              <a16:creationId xmlns:a16="http://schemas.microsoft.com/office/drawing/2014/main" id="{00000000-0008-0000-0600-0000A3030000}"/>
            </a:ext>
          </a:extLst>
        </xdr:cNvPr>
        <xdr:cNvSpPr txBox="1"/>
      </xdr:nvSpPr>
      <xdr:spPr>
        <a:xfrm>
          <a:off x="22212300" y="1686538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40404</xdr:rowOff>
    </xdr:from>
    <xdr:to>
      <xdr:col>116</xdr:col>
      <xdr:colOff>114300</xdr:colOff>
      <xdr:row>99</xdr:row>
      <xdr:rowOff>142004</xdr:rowOff>
    </xdr:to>
    <xdr:sp textlink="">
      <xdr:nvSpPr>
        <xdr:cNvPr id="932" name="フローチャート: 判断 931">
          <a:extLst>
            <a:ext uri="{FF2B5EF4-FFF2-40B4-BE49-F238E27FC236}">
              <a16:creationId xmlns:a16="http://schemas.microsoft.com/office/drawing/2014/main" id="{00000000-0008-0000-0600-0000A4030000}"/>
            </a:ext>
          </a:extLst>
        </xdr:cNvPr>
        <xdr:cNvSpPr/>
      </xdr:nvSpPr>
      <xdr:spPr>
        <a:xfrm>
          <a:off x="22110700" y="1701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98879</xdr:rowOff>
    </xdr:from>
    <xdr:to>
      <xdr:col>111</xdr:col>
      <xdr:colOff>177800</xdr:colOff>
      <xdr:row>99</xdr:row>
      <xdr:rowOff>98879</xdr:rowOff>
    </xdr:to>
    <xdr:cxnSp macro="">
      <xdr:nvCxnSpPr>
        <xdr:cNvPr id="933" name="直線コネクタ 932">
          <a:extLst>
            <a:ext uri="{FF2B5EF4-FFF2-40B4-BE49-F238E27FC236}">
              <a16:creationId xmlns:a16="http://schemas.microsoft.com/office/drawing/2014/main" id="{00000000-0008-0000-0600-0000A5030000}"/>
            </a:ext>
          </a:extLst>
        </xdr:cNvPr>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99</xdr:row>
      <xdr:rowOff>39914</xdr:rowOff>
    </xdr:from>
    <xdr:to>
      <xdr:col>112</xdr:col>
      <xdr:colOff>38100</xdr:colOff>
      <xdr:row>99</xdr:row>
      <xdr:rowOff>141514</xdr:rowOff>
    </xdr:to>
    <xdr:sp textlink="">
      <xdr:nvSpPr>
        <xdr:cNvPr id="934" name="フローチャート: 判断 933">
          <a:extLst>
            <a:ext uri="{FF2B5EF4-FFF2-40B4-BE49-F238E27FC236}">
              <a16:creationId xmlns:a16="http://schemas.microsoft.com/office/drawing/2014/main" id="{00000000-0008-0000-0600-0000A6030000}"/>
            </a:ext>
          </a:extLst>
        </xdr:cNvPr>
        <xdr:cNvSpPr/>
      </xdr:nvSpPr>
      <xdr:spPr>
        <a:xfrm>
          <a:off x="21272500" y="1701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158041</xdr:rowOff>
    </xdr:from>
    <xdr:ext cx="313932" cy="259045"/>
    <xdr:sp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66333" y="16788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98879</xdr:rowOff>
    </xdr:from>
    <xdr:to>
      <xdr:col>107</xdr:col>
      <xdr:colOff>50800</xdr:colOff>
      <xdr:row>99</xdr:row>
      <xdr:rowOff>98879</xdr:rowOff>
    </xdr:to>
    <xdr:cxnSp macro="">
      <xdr:nvCxnSpPr>
        <xdr:cNvPr id="936" name="直線コネクタ 935">
          <a:extLst>
            <a:ext uri="{FF2B5EF4-FFF2-40B4-BE49-F238E27FC236}">
              <a16:creationId xmlns:a16="http://schemas.microsoft.com/office/drawing/2014/main" id="{00000000-0008-0000-0600-0000A8030000}"/>
            </a:ext>
          </a:extLst>
        </xdr:cNvPr>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39261</xdr:rowOff>
    </xdr:from>
    <xdr:to>
      <xdr:col>107</xdr:col>
      <xdr:colOff>101600</xdr:colOff>
      <xdr:row>99</xdr:row>
      <xdr:rowOff>140861</xdr:rowOff>
    </xdr:to>
    <xdr:sp textlink="">
      <xdr:nvSpPr>
        <xdr:cNvPr id="937" name="フローチャート: 判断 936">
          <a:extLst>
            <a:ext uri="{FF2B5EF4-FFF2-40B4-BE49-F238E27FC236}">
              <a16:creationId xmlns:a16="http://schemas.microsoft.com/office/drawing/2014/main" id="{00000000-0008-0000-0600-0000A9030000}"/>
            </a:ext>
          </a:extLst>
        </xdr:cNvPr>
        <xdr:cNvSpPr/>
      </xdr:nvSpPr>
      <xdr:spPr>
        <a:xfrm>
          <a:off x="20383500" y="1701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157388</xdr:rowOff>
    </xdr:from>
    <xdr:ext cx="313932" cy="259045"/>
    <xdr:sp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20277333" y="16788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98879</xdr:rowOff>
    </xdr:from>
    <xdr:to>
      <xdr:col>102</xdr:col>
      <xdr:colOff>114300</xdr:colOff>
      <xdr:row>99</xdr:row>
      <xdr:rowOff>98879</xdr:rowOff>
    </xdr:to>
    <xdr:cxnSp macro="">
      <xdr:nvCxnSpPr>
        <xdr:cNvPr id="939" name="直線コネクタ 938">
          <a:extLst>
            <a:ext uri="{FF2B5EF4-FFF2-40B4-BE49-F238E27FC236}">
              <a16:creationId xmlns:a16="http://schemas.microsoft.com/office/drawing/2014/main" id="{00000000-0008-0000-0600-0000AB030000}"/>
            </a:ext>
          </a:extLst>
        </xdr:cNvPr>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37629</xdr:rowOff>
    </xdr:from>
    <xdr:to>
      <xdr:col>102</xdr:col>
      <xdr:colOff>165100</xdr:colOff>
      <xdr:row>99</xdr:row>
      <xdr:rowOff>139229</xdr:rowOff>
    </xdr:to>
    <xdr:sp textlink="">
      <xdr:nvSpPr>
        <xdr:cNvPr id="940" name="フローチャート: 判断 939">
          <a:extLst>
            <a:ext uri="{FF2B5EF4-FFF2-40B4-BE49-F238E27FC236}">
              <a16:creationId xmlns:a16="http://schemas.microsoft.com/office/drawing/2014/main" id="{00000000-0008-0000-0600-0000AC030000}"/>
            </a:ext>
          </a:extLst>
        </xdr:cNvPr>
        <xdr:cNvSpPr/>
      </xdr:nvSpPr>
      <xdr:spPr>
        <a:xfrm>
          <a:off x="19494500" y="1701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155756</xdr:rowOff>
    </xdr:from>
    <xdr:ext cx="313932" cy="259045"/>
    <xdr:sp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9388333" y="167864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37302</xdr:rowOff>
    </xdr:from>
    <xdr:to>
      <xdr:col>98</xdr:col>
      <xdr:colOff>38100</xdr:colOff>
      <xdr:row>99</xdr:row>
      <xdr:rowOff>138902</xdr:rowOff>
    </xdr:to>
    <xdr:sp textlink="">
      <xdr:nvSpPr>
        <xdr:cNvPr id="942" name="フローチャート: 判断 941">
          <a:extLst>
            <a:ext uri="{FF2B5EF4-FFF2-40B4-BE49-F238E27FC236}">
              <a16:creationId xmlns:a16="http://schemas.microsoft.com/office/drawing/2014/main" id="{00000000-0008-0000-0600-0000AE030000}"/>
            </a:ext>
          </a:extLst>
        </xdr:cNvPr>
        <xdr:cNvSpPr/>
      </xdr:nvSpPr>
      <xdr:spPr>
        <a:xfrm>
          <a:off x="18605500" y="17010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155429</xdr:rowOff>
    </xdr:from>
    <xdr:ext cx="313932" cy="259045"/>
    <xdr:sp textlink="">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18499333" y="16786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45" name="テキスト ボックス 944">
          <a:extLst>
            <a:ext uri="{FF2B5EF4-FFF2-40B4-BE49-F238E27FC236}">
              <a16:creationId xmlns:a16="http://schemas.microsoft.com/office/drawing/2014/main" id="{00000000-0008-0000-0600-0000B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46" name="テキスト ボックス 945">
          <a:extLst>
            <a:ext uri="{FF2B5EF4-FFF2-40B4-BE49-F238E27FC236}">
              <a16:creationId xmlns:a16="http://schemas.microsoft.com/office/drawing/2014/main" id="{00000000-0008-0000-0600-0000B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47" name="テキスト ボックス 946">
          <a:extLst>
            <a:ext uri="{FF2B5EF4-FFF2-40B4-BE49-F238E27FC236}">
              <a16:creationId xmlns:a16="http://schemas.microsoft.com/office/drawing/2014/main" id="{00000000-0008-0000-0600-0000B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48" name="テキスト ボックス 947">
          <a:extLst>
            <a:ext uri="{FF2B5EF4-FFF2-40B4-BE49-F238E27FC236}">
              <a16:creationId xmlns:a16="http://schemas.microsoft.com/office/drawing/2014/main" id="{00000000-0008-0000-0600-0000B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48079</xdr:rowOff>
    </xdr:from>
    <xdr:to>
      <xdr:col>116</xdr:col>
      <xdr:colOff>114300</xdr:colOff>
      <xdr:row>99</xdr:row>
      <xdr:rowOff>149679</xdr:rowOff>
    </xdr:to>
    <xdr:sp textlink="">
      <xdr:nvSpPr>
        <xdr:cNvPr id="949" name="楕円 948">
          <a:extLst>
            <a:ext uri="{FF2B5EF4-FFF2-40B4-BE49-F238E27FC236}">
              <a16:creationId xmlns:a16="http://schemas.microsoft.com/office/drawing/2014/main" id="{00000000-0008-0000-0600-0000B5030000}"/>
            </a:ext>
          </a:extLst>
        </xdr:cNvPr>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99</xdr:row>
      <xdr:rowOff>18832</xdr:rowOff>
    </xdr:from>
    <xdr:ext cx="249299" cy="259045"/>
    <xdr:sp textlink="">
      <xdr:nvSpPr>
        <xdr:cNvPr id="950" name="前年度繰上充用金該当値テキスト">
          <a:extLst>
            <a:ext uri="{FF2B5EF4-FFF2-40B4-BE49-F238E27FC236}">
              <a16:creationId xmlns:a16="http://schemas.microsoft.com/office/drawing/2014/main" id="{00000000-0008-0000-0600-0000B6030000}"/>
            </a:ext>
          </a:extLst>
        </xdr:cNvPr>
        <xdr:cNvSpPr txBox="1"/>
      </xdr:nvSpPr>
      <xdr:spPr>
        <a:xfrm>
          <a:off x="22212300" y="169923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48079</xdr:rowOff>
    </xdr:from>
    <xdr:to>
      <xdr:col>112</xdr:col>
      <xdr:colOff>38100</xdr:colOff>
      <xdr:row>99</xdr:row>
      <xdr:rowOff>149679</xdr:rowOff>
    </xdr:to>
    <xdr:sp textlink="">
      <xdr:nvSpPr>
        <xdr:cNvPr id="951" name="楕円 950">
          <a:extLst>
            <a:ext uri="{FF2B5EF4-FFF2-40B4-BE49-F238E27FC236}">
              <a16:creationId xmlns:a16="http://schemas.microsoft.com/office/drawing/2014/main" id="{00000000-0008-0000-0600-0000B7030000}"/>
            </a:ext>
          </a:extLst>
        </xdr:cNvPr>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140806</xdr:rowOff>
    </xdr:from>
    <xdr:ext cx="249299" cy="259045"/>
    <xdr:sp textlink="">
      <xdr:nvSpPr>
        <xdr:cNvPr id="952" name="テキスト ボックス 951">
          <a:extLst>
            <a:ext uri="{FF2B5EF4-FFF2-40B4-BE49-F238E27FC236}">
              <a16:creationId xmlns:a16="http://schemas.microsoft.com/office/drawing/2014/main" id="{00000000-0008-0000-0600-0000B8030000}"/>
            </a:ext>
          </a:extLst>
        </xdr:cNvPr>
        <xdr:cNvSpPr txBox="1"/>
      </xdr:nvSpPr>
      <xdr:spPr>
        <a:xfrm>
          <a:off x="21198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99</xdr:row>
      <xdr:rowOff>48079</xdr:rowOff>
    </xdr:from>
    <xdr:to>
      <xdr:col>107</xdr:col>
      <xdr:colOff>101600</xdr:colOff>
      <xdr:row>99</xdr:row>
      <xdr:rowOff>149679</xdr:rowOff>
    </xdr:to>
    <xdr:sp textlink="">
      <xdr:nvSpPr>
        <xdr:cNvPr id="953" name="楕円 952">
          <a:extLst>
            <a:ext uri="{FF2B5EF4-FFF2-40B4-BE49-F238E27FC236}">
              <a16:creationId xmlns:a16="http://schemas.microsoft.com/office/drawing/2014/main" id="{00000000-0008-0000-0600-0000B9030000}"/>
            </a:ext>
          </a:extLst>
        </xdr:cNvPr>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140806</xdr:rowOff>
    </xdr:from>
    <xdr:ext cx="249299" cy="259045"/>
    <xdr:sp textlink="">
      <xdr:nvSpPr>
        <xdr:cNvPr id="954" name="テキスト ボックス 953">
          <a:extLst>
            <a:ext uri="{FF2B5EF4-FFF2-40B4-BE49-F238E27FC236}">
              <a16:creationId xmlns:a16="http://schemas.microsoft.com/office/drawing/2014/main" id="{00000000-0008-0000-0600-0000BA030000}"/>
            </a:ext>
          </a:extLst>
        </xdr:cNvPr>
        <xdr:cNvSpPr txBox="1"/>
      </xdr:nvSpPr>
      <xdr:spPr>
        <a:xfrm>
          <a:off x="20309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99</xdr:row>
      <xdr:rowOff>48079</xdr:rowOff>
    </xdr:from>
    <xdr:to>
      <xdr:col>102</xdr:col>
      <xdr:colOff>165100</xdr:colOff>
      <xdr:row>99</xdr:row>
      <xdr:rowOff>149679</xdr:rowOff>
    </xdr:to>
    <xdr:sp textlink="">
      <xdr:nvSpPr>
        <xdr:cNvPr id="955" name="楕円 954">
          <a:extLst>
            <a:ext uri="{FF2B5EF4-FFF2-40B4-BE49-F238E27FC236}">
              <a16:creationId xmlns:a16="http://schemas.microsoft.com/office/drawing/2014/main" id="{00000000-0008-0000-0600-0000BB030000}"/>
            </a:ext>
          </a:extLst>
        </xdr:cNvPr>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140806</xdr:rowOff>
    </xdr:from>
    <xdr:ext cx="249299" cy="259045"/>
    <xdr:sp textlink="">
      <xdr:nvSpPr>
        <xdr:cNvPr id="956" name="テキスト ボックス 955">
          <a:extLst>
            <a:ext uri="{FF2B5EF4-FFF2-40B4-BE49-F238E27FC236}">
              <a16:creationId xmlns:a16="http://schemas.microsoft.com/office/drawing/2014/main" id="{00000000-0008-0000-0600-0000BC030000}"/>
            </a:ext>
          </a:extLst>
        </xdr:cNvPr>
        <xdr:cNvSpPr txBox="1"/>
      </xdr:nvSpPr>
      <xdr:spPr>
        <a:xfrm>
          <a:off x="19420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textlink="">
      <xdr:nvSpPr>
        <xdr:cNvPr id="957" name="楕円 956">
          <a:extLst>
            <a:ext uri="{FF2B5EF4-FFF2-40B4-BE49-F238E27FC236}">
              <a16:creationId xmlns:a16="http://schemas.microsoft.com/office/drawing/2014/main" id="{00000000-0008-0000-0600-0000BD030000}"/>
            </a:ext>
          </a:extLst>
        </xdr:cNvPr>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140806</xdr:rowOff>
    </xdr:from>
    <xdr:ext cx="249299" cy="259045"/>
    <xdr:sp textlink="">
      <xdr:nvSpPr>
        <xdr:cNvPr id="958" name="テキスト ボックス 957">
          <a:extLst>
            <a:ext uri="{FF2B5EF4-FFF2-40B4-BE49-F238E27FC236}">
              <a16:creationId xmlns:a16="http://schemas.microsoft.com/office/drawing/2014/main" id="{00000000-0008-0000-0600-0000BE030000}"/>
            </a:ext>
          </a:extLst>
        </xdr:cNvPr>
        <xdr:cNvSpPr txBox="1"/>
      </xdr:nvSpPr>
      <xdr:spPr>
        <a:xfrm>
          <a:off x="18531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59" name="正方形/長方形 958">
          <a:extLst>
            <a:ext uri="{FF2B5EF4-FFF2-40B4-BE49-F238E27FC236}">
              <a16:creationId xmlns:a16="http://schemas.microsoft.com/office/drawing/2014/main" id="{00000000-0008-0000-0600-0000B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60" name="正方形/長方形 959">
          <a:extLst>
            <a:ext uri="{FF2B5EF4-FFF2-40B4-BE49-F238E27FC236}">
              <a16:creationId xmlns:a16="http://schemas.microsoft.com/office/drawing/2014/main" id="{00000000-0008-0000-0600-0000C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61" name="テキスト ボックス 960">
          <a:extLst>
            <a:ext uri="{FF2B5EF4-FFF2-40B4-BE49-F238E27FC236}">
              <a16:creationId xmlns:a16="http://schemas.microsoft.com/office/drawing/2014/main" id="{00000000-0008-0000-0600-0000C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a:t>
          </a:r>
          <a:r>
            <a:rPr kumimoji="1" lang="en-US" altLang="ja-JP" sz="1300">
              <a:latin typeface="ＭＳ Ｐゴシック" panose="020B0600070205080204" pitchFamily="50" charset="-128"/>
              <a:ea typeface="ＭＳ Ｐゴシック" panose="020B0600070205080204" pitchFamily="50" charset="-128"/>
            </a:rPr>
            <a:t>7,547</a:t>
          </a:r>
          <a:r>
            <a:rPr kumimoji="1" lang="ja-JP" altLang="en-US" sz="1300">
              <a:latin typeface="ＭＳ Ｐゴシック" panose="020B0600070205080204" pitchFamily="50" charset="-128"/>
              <a:ea typeface="ＭＳ Ｐゴシック" panose="020B0600070205080204" pitchFamily="50" charset="-128"/>
            </a:rPr>
            <a:t>円増加した。決算額は前年度と比較し減少しているが，人口減少率が上昇したためである。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■補助費等は</a:t>
          </a:r>
          <a:r>
            <a:rPr kumimoji="1" lang="en-US" altLang="ja-JP" sz="1300">
              <a:latin typeface="ＭＳ Ｐゴシック" panose="020B0600070205080204" pitchFamily="50" charset="-128"/>
              <a:ea typeface="ＭＳ Ｐゴシック" panose="020B0600070205080204" pitchFamily="50" charset="-128"/>
            </a:rPr>
            <a:t>15,277</a:t>
          </a:r>
          <a:r>
            <a:rPr kumimoji="1" lang="ja-JP" altLang="en-US" sz="1300">
              <a:latin typeface="ＭＳ Ｐゴシック" panose="020B0600070205080204" pitchFamily="50" charset="-128"/>
              <a:ea typeface="ＭＳ Ｐゴシック" panose="020B0600070205080204" pitchFamily="50" charset="-128"/>
            </a:rPr>
            <a:t>円増加した。一部事務組合の公債費や建設事業に係る負担金の増加が主な要因である。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a:t>
          </a:r>
          <a:r>
            <a:rPr kumimoji="1" lang="en-US" altLang="ja-JP" sz="1300">
              <a:latin typeface="ＭＳ Ｐゴシック" panose="020B0600070205080204" pitchFamily="50" charset="-128"/>
              <a:ea typeface="ＭＳ Ｐゴシック" panose="020B0600070205080204" pitchFamily="50" charset="-128"/>
            </a:rPr>
            <a:t>41,922</a:t>
          </a:r>
          <a:r>
            <a:rPr kumimoji="1" lang="ja-JP" altLang="en-US" sz="1300">
              <a:latin typeface="ＭＳ Ｐゴシック" panose="020B0600070205080204" pitchFamily="50" charset="-128"/>
              <a:ea typeface="ＭＳ Ｐゴシック" panose="020B0600070205080204" pitchFamily="50" charset="-128"/>
            </a:rPr>
            <a:t>円減少した。開聞庁舎建替事業の終了や公営住宅のうち建替を実施した棟の工事の終了が主な要因である。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a:t>
          </a:r>
          <a:r>
            <a:rPr kumimoji="1" lang="en-US" altLang="ja-JP" sz="1300">
              <a:latin typeface="ＭＳ Ｐゴシック" panose="020B0600070205080204" pitchFamily="50" charset="-128"/>
              <a:ea typeface="ＭＳ Ｐゴシック" panose="020B0600070205080204" pitchFamily="50" charset="-128"/>
            </a:rPr>
            <a:t>18,387</a:t>
          </a:r>
          <a:r>
            <a:rPr kumimoji="1" lang="ja-JP" altLang="en-US" sz="1300">
              <a:latin typeface="ＭＳ Ｐゴシック" panose="020B0600070205080204" pitchFamily="50" charset="-128"/>
              <a:ea typeface="ＭＳ Ｐゴシック" panose="020B0600070205080204" pitchFamily="50" charset="-128"/>
            </a:rPr>
            <a:t>円減少した。住民税非課税世帯等臨時特別給付金事業の終了が主な要因である。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■積立金は</a:t>
          </a:r>
          <a:r>
            <a:rPr kumimoji="1" lang="en-US" altLang="ja-JP" sz="1300">
              <a:latin typeface="ＭＳ Ｐゴシック" panose="020B0600070205080204" pitchFamily="50" charset="-128"/>
              <a:ea typeface="ＭＳ Ｐゴシック" panose="020B0600070205080204" pitchFamily="50" charset="-128"/>
            </a:rPr>
            <a:t>7,254</a:t>
          </a:r>
          <a:r>
            <a:rPr kumimoji="1" lang="ja-JP" altLang="en-US" sz="1300">
              <a:latin typeface="ＭＳ Ｐゴシック" panose="020B0600070205080204" pitchFamily="50" charset="-128"/>
              <a:ea typeface="ＭＳ Ｐゴシック" panose="020B0600070205080204" pitchFamily="50" charset="-128"/>
            </a:rPr>
            <a:t>円減少した。財政調整基金や減債基金への積立の減少が主な要因である。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38,487
37,971
148.82
28,123,852
26,673,393
1,395,211
13,104,317
31,538,742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32.3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37592</xdr:rowOff>
    </xdr:from>
    <xdr:to>
      <xdr:col>24</xdr:col>
      <xdr:colOff>62865</xdr:colOff>
      <xdr:row>37</xdr:row>
      <xdr:rowOff>149987</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81092"/>
          <a:ext cx="127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153814</xdr:rowOff>
    </xdr:from>
    <xdr:ext cx="469744" cy="259045"/>
    <xdr:sp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149987</xdr:rowOff>
    </xdr:from>
    <xdr:to>
      <xdr:col>24</xdr:col>
      <xdr:colOff>152400</xdr:colOff>
      <xdr:row>37</xdr:row>
      <xdr:rowOff>149987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3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155719</xdr:rowOff>
    </xdr:from>
    <xdr:ext cx="534377" cy="259045"/>
    <xdr:sp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5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37592</xdr:rowOff>
    </xdr:from>
    <xdr:to>
      <xdr:col>24</xdr:col>
      <xdr:colOff>152400</xdr:colOff>
      <xdr:row>30</xdr:row>
      <xdr:rowOff>37592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81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136461</xdr:rowOff>
    </xdr:from>
    <xdr:to>
      <xdr:col>24</xdr:col>
      <xdr:colOff>63500</xdr:colOff>
      <xdr:row>37</xdr:row>
      <xdr:rowOff>7303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08661"/>
          <a:ext cx="838200" cy="42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112730</xdr:rowOff>
    </xdr:from>
    <xdr:ext cx="469744" cy="259045"/>
    <xdr:sp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42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89853</xdr:rowOff>
    </xdr:from>
    <xdr:to>
      <xdr:col>24</xdr:col>
      <xdr:colOff>114300</xdr:colOff>
      <xdr:row>36</xdr:row>
      <xdr:rowOff>20003</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9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150940</xdr:rowOff>
    </xdr:from>
    <xdr:to>
      <xdr:col>19</xdr:col>
      <xdr:colOff>177800</xdr:colOff>
      <xdr:row>36</xdr:row>
      <xdr:rowOff>136461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51690"/>
          <a:ext cx="889000" cy="156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100521</xdr:rowOff>
    </xdr:from>
    <xdr:to>
      <xdr:col>20</xdr:col>
      <xdr:colOff>38100</xdr:colOff>
      <xdr:row>36</xdr:row>
      <xdr:rowOff>30671</xdr:rowOff>
    </xdr:to>
    <xdr:sp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47198</xdr:rowOff>
    </xdr:from>
    <xdr:ext cx="469744" cy="259045"/>
    <xdr:sp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7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150940</xdr:rowOff>
    </xdr:from>
    <xdr:to>
      <xdr:col>15</xdr:col>
      <xdr:colOff>50800</xdr:colOff>
      <xdr:row>36</xdr:row>
      <xdr:rowOff>77788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51690"/>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125666</xdr:rowOff>
    </xdr:from>
    <xdr:to>
      <xdr:col>15</xdr:col>
      <xdr:colOff>101600</xdr:colOff>
      <xdr:row>36</xdr:row>
      <xdr:rowOff>55816</xdr:rowOff>
    </xdr:to>
    <xdr:sp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46943</xdr:rowOff>
    </xdr:from>
    <xdr:ext cx="469744" cy="259045"/>
    <xdr:sp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1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77788</xdr:rowOff>
    </xdr:from>
    <xdr:to>
      <xdr:col>10</xdr:col>
      <xdr:colOff>114300</xdr:colOff>
      <xdr:row>36</xdr:row>
      <xdr:rowOff>108648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49988"/>
          <a:ext cx="889000" cy="3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86233</xdr:rowOff>
    </xdr:from>
    <xdr:to>
      <xdr:col>10</xdr:col>
      <xdr:colOff>165100</xdr:colOff>
      <xdr:row>36</xdr:row>
      <xdr:rowOff>16383</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32910</xdr:rowOff>
    </xdr:from>
    <xdr:ext cx="469744"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62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81280</xdr:rowOff>
    </xdr:from>
    <xdr:to>
      <xdr:col>6</xdr:col>
      <xdr:colOff>38100</xdr:colOff>
      <xdr:row>36</xdr:row>
      <xdr:rowOff>11430</xdr:rowOff>
    </xdr:to>
    <xdr:sp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27957</xdr:rowOff>
    </xdr:from>
    <xdr:ext cx="469744"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5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127953</xdr:rowOff>
    </xdr:from>
    <xdr:to>
      <xdr:col>24</xdr:col>
      <xdr:colOff>114300</xdr:colOff>
      <xdr:row>37</xdr:row>
      <xdr:rowOff>58103</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4584700" y="6300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106380</xdr:rowOff>
    </xdr:from>
    <xdr:ext cx="469744" cy="259045"/>
    <xdr:sp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7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85661</xdr:rowOff>
    </xdr:from>
    <xdr:to>
      <xdr:col>20</xdr:col>
      <xdr:colOff>38100</xdr:colOff>
      <xdr:row>37</xdr:row>
      <xdr:rowOff>15811</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3746500" y="62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6938</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50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100140</xdr:rowOff>
    </xdr:from>
    <xdr:to>
      <xdr:col>15</xdr:col>
      <xdr:colOff>101600</xdr:colOff>
      <xdr:row>36</xdr:row>
      <xdr:rowOff>30290</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2857500" y="610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46817</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7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26988</xdr:rowOff>
    </xdr:from>
    <xdr:to>
      <xdr:col>10</xdr:col>
      <xdr:colOff>165100</xdr:colOff>
      <xdr:row>36</xdr:row>
      <xdr:rowOff>128588</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968500" y="619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119715</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9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57848</xdr:rowOff>
    </xdr:from>
    <xdr:to>
      <xdr:col>6</xdr:col>
      <xdr:colOff>38100</xdr:colOff>
      <xdr:row>36</xdr:row>
      <xdr:rowOff>159448</xdr:rowOff>
    </xdr:to>
    <xdr:sp textlink="">
      <xdr:nvSpPr>
        <xdr:cNvPr id="88" name="楕円 87">
          <a:extLst>
            <a:ext uri="{FF2B5EF4-FFF2-40B4-BE49-F238E27FC236}">
              <a16:creationId xmlns:a16="http://schemas.microsoft.com/office/drawing/2014/main" id="{00000000-0008-0000-0700-000058000000}"/>
            </a:ext>
          </a:extLst>
        </xdr:cNvPr>
        <xdr:cNvSpPr/>
      </xdr:nvSpPr>
      <xdr:spPr>
        <a:xfrm>
          <a:off x="1079500" y="623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150575</xdr:rowOff>
    </xdr:from>
    <xdr:ext cx="469744" cy="259045"/>
    <xdr:sp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22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39994</xdr:rowOff>
    </xdr:from>
    <xdr:to>
      <xdr:col>24</xdr:col>
      <xdr:colOff>62865</xdr:colOff>
      <xdr:row>59</xdr:row>
      <xdr:rowOff>52163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3944"/>
          <a:ext cx="1270" cy="1383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55990</xdr:rowOff>
    </xdr:from>
    <xdr:ext cx="534377" cy="259045"/>
    <xdr:sp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52163</xdr:rowOff>
    </xdr:from>
    <xdr:to>
      <xdr:col>24</xdr:col>
      <xdr:colOff>152400</xdr:colOff>
      <xdr:row>59</xdr:row>
      <xdr:rowOff>52163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67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158121</xdr:rowOff>
    </xdr:from>
    <xdr:ext cx="690189" cy="259045"/>
    <xdr:sp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1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1,314,093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39994</xdr:rowOff>
    </xdr:from>
    <xdr:to>
      <xdr:col>24</xdr:col>
      <xdr:colOff>152400</xdr:colOff>
      <xdr:row>51</xdr:row>
      <xdr:rowOff>39994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6347</xdr:rowOff>
    </xdr:from>
    <xdr:to>
      <xdr:col>24</xdr:col>
      <xdr:colOff>63500</xdr:colOff>
      <xdr:row>59</xdr:row>
      <xdr:rowOff>33360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10121897"/>
          <a:ext cx="838200" cy="2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99248</xdr:rowOff>
    </xdr:from>
    <xdr:ext cx="599010" cy="259045"/>
    <xdr:sp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8718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76371</xdr:rowOff>
    </xdr:from>
    <xdr:to>
      <xdr:col>24</xdr:col>
      <xdr:colOff>114300</xdr:colOff>
      <xdr:row>59</xdr:row>
      <xdr:rowOff>6521</xdr:rowOff>
    </xdr:to>
    <xdr:sp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1002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67335</xdr:rowOff>
    </xdr:from>
    <xdr:to>
      <xdr:col>19</xdr:col>
      <xdr:colOff>177800</xdr:colOff>
      <xdr:row>59</xdr:row>
      <xdr:rowOff>6347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10011435"/>
          <a:ext cx="889000" cy="11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73365</xdr:rowOff>
    </xdr:from>
    <xdr:to>
      <xdr:col>20</xdr:col>
      <xdr:colOff>38100</xdr:colOff>
      <xdr:row>59</xdr:row>
      <xdr:rowOff>3515</xdr:rowOff>
    </xdr:to>
    <xdr:sp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1001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20042</xdr:rowOff>
    </xdr:from>
    <xdr:ext cx="599010" cy="259045"/>
    <xdr:sp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9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67335</xdr:rowOff>
    </xdr:from>
    <xdr:to>
      <xdr:col>15</xdr:col>
      <xdr:colOff>50800</xdr:colOff>
      <xdr:row>59</xdr:row>
      <xdr:rowOff>16542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10011435"/>
          <a:ext cx="889000" cy="120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161600</xdr:rowOff>
    </xdr:from>
    <xdr:to>
      <xdr:col>15</xdr:col>
      <xdr:colOff>101600</xdr:colOff>
      <xdr:row>58</xdr:row>
      <xdr:rowOff>91750</xdr:rowOff>
    </xdr:to>
    <xdr:sp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3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108277</xdr:rowOff>
    </xdr:from>
    <xdr:ext cx="599010" cy="259045"/>
    <xdr:sp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09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5699</xdr:rowOff>
    </xdr:from>
    <xdr:to>
      <xdr:col>10</xdr:col>
      <xdr:colOff>114300</xdr:colOff>
      <xdr:row>59</xdr:row>
      <xdr:rowOff>16542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10121249"/>
          <a:ext cx="889000" cy="1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108933</xdr:rowOff>
    </xdr:from>
    <xdr:to>
      <xdr:col>10</xdr:col>
      <xdr:colOff>165100</xdr:colOff>
      <xdr:row>59</xdr:row>
      <xdr:rowOff>39083</xdr:rowOff>
    </xdr:to>
    <xdr:sp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53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55610</xdr:rowOff>
    </xdr:from>
    <xdr:ext cx="59901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828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122280</xdr:rowOff>
    </xdr:from>
    <xdr:to>
      <xdr:col>6</xdr:col>
      <xdr:colOff>38100</xdr:colOff>
      <xdr:row>59</xdr:row>
      <xdr:rowOff>52430</xdr:rowOff>
    </xdr:to>
    <xdr:sp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1006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68957</xdr:rowOff>
    </xdr:from>
    <xdr:ext cx="534377"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63111" y="984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154010</xdr:rowOff>
    </xdr:from>
    <xdr:to>
      <xdr:col>24</xdr:col>
      <xdr:colOff>114300</xdr:colOff>
      <xdr:row>59</xdr:row>
      <xdr:rowOff>84160</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4584700" y="1009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68937</xdr:rowOff>
    </xdr:from>
    <xdr:ext cx="534377" cy="259045"/>
    <xdr:sp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1001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126997</xdr:rowOff>
    </xdr:from>
    <xdr:to>
      <xdr:col>20</xdr:col>
      <xdr:colOff>38100</xdr:colOff>
      <xdr:row>59</xdr:row>
      <xdr:rowOff>57147</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3746500" y="1007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48274</xdr:rowOff>
    </xdr:from>
    <xdr:ext cx="534377"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163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16535</xdr:rowOff>
    </xdr:from>
    <xdr:to>
      <xdr:col>15</xdr:col>
      <xdr:colOff>101600</xdr:colOff>
      <xdr:row>58</xdr:row>
      <xdr:rowOff>118135</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2857500" y="996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109262</xdr:rowOff>
    </xdr:from>
    <xdr:ext cx="599010"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10053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137192</xdr:rowOff>
    </xdr:from>
    <xdr:to>
      <xdr:col>10</xdr:col>
      <xdr:colOff>165100</xdr:colOff>
      <xdr:row>59</xdr:row>
      <xdr:rowOff>67342</xdr:rowOff>
    </xdr:to>
    <xdr:sp textlink="">
      <xdr:nvSpPr>
        <xdr:cNvPr id="145" name="楕円 144">
          <a:extLst>
            <a:ext uri="{FF2B5EF4-FFF2-40B4-BE49-F238E27FC236}">
              <a16:creationId xmlns:a16="http://schemas.microsoft.com/office/drawing/2014/main" id="{00000000-0008-0000-0700-000091000000}"/>
            </a:ext>
          </a:extLst>
        </xdr:cNvPr>
        <xdr:cNvSpPr/>
      </xdr:nvSpPr>
      <xdr:spPr>
        <a:xfrm>
          <a:off x="1968500" y="1008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58469</xdr:rowOff>
    </xdr:from>
    <xdr:ext cx="534377" cy="259045"/>
    <xdr:sp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174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126349</xdr:rowOff>
    </xdr:from>
    <xdr:to>
      <xdr:col>6</xdr:col>
      <xdr:colOff>38100</xdr:colOff>
      <xdr:row>59</xdr:row>
      <xdr:rowOff>56499</xdr:rowOff>
    </xdr:to>
    <xdr:sp textlink="">
      <xdr:nvSpPr>
        <xdr:cNvPr id="147" name="楕円 146">
          <a:extLst>
            <a:ext uri="{FF2B5EF4-FFF2-40B4-BE49-F238E27FC236}">
              <a16:creationId xmlns:a16="http://schemas.microsoft.com/office/drawing/2014/main" id="{00000000-0008-0000-0700-000093000000}"/>
            </a:ext>
          </a:extLst>
        </xdr:cNvPr>
        <xdr:cNvSpPr/>
      </xdr:nvSpPr>
      <xdr:spPr>
        <a:xfrm>
          <a:off x="1079500" y="1007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47626</xdr:rowOff>
    </xdr:from>
    <xdr:ext cx="534377" cy="259045"/>
    <xdr:sp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10163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9800</xdr:rowOff>
    </xdr:from>
    <xdr:to>
      <xdr:col>24</xdr:col>
      <xdr:colOff>62865</xdr:colOff>
      <xdr:row>77</xdr:row>
      <xdr:rowOff>74544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354200"/>
          <a:ext cx="1270" cy="921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78371</xdr:rowOff>
    </xdr:from>
    <xdr:ext cx="599010" cy="259045"/>
    <xdr:sp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8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74544</xdr:rowOff>
    </xdr:from>
    <xdr:to>
      <xdr:col>24</xdr:col>
      <xdr:colOff>152400</xdr:colOff>
      <xdr:row>77</xdr:row>
      <xdr:rowOff>74544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7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127927</xdr:rowOff>
    </xdr:from>
    <xdr:ext cx="599010" cy="259045"/>
    <xdr:sp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212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9800</xdr:rowOff>
    </xdr:from>
    <xdr:to>
      <xdr:col>24</xdr:col>
      <xdr:colOff>152400</xdr:colOff>
      <xdr:row>72</xdr:row>
      <xdr:rowOff>9800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3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27101</xdr:rowOff>
    </xdr:from>
    <xdr:to>
      <xdr:col>24</xdr:col>
      <xdr:colOff>63500</xdr:colOff>
      <xdr:row>75</xdr:row>
      <xdr:rowOff>95146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2885851"/>
          <a:ext cx="838200" cy="68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88944</xdr:rowOff>
    </xdr:from>
    <xdr:ext cx="599010" cy="259045"/>
    <xdr:sp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476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110517</xdr:rowOff>
    </xdr:from>
    <xdr:to>
      <xdr:col>24</xdr:col>
      <xdr:colOff>114300</xdr:colOff>
      <xdr:row>76</xdr:row>
      <xdr:rowOff>40667</xdr:rowOff>
    </xdr:to>
    <xdr:sp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6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27101</xdr:rowOff>
    </xdr:from>
    <xdr:to>
      <xdr:col>19</xdr:col>
      <xdr:colOff>177800</xdr:colOff>
      <xdr:row>76</xdr:row>
      <xdr:rowOff>3285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85851"/>
          <a:ext cx="889000" cy="14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70173</xdr:rowOff>
    </xdr:from>
    <xdr:to>
      <xdr:col>20</xdr:col>
      <xdr:colOff>38100</xdr:colOff>
      <xdr:row>76</xdr:row>
      <xdr:rowOff>322</xdr:rowOff>
    </xdr:to>
    <xdr:sp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162899</xdr:rowOff>
    </xdr:from>
    <xdr:ext cx="599010" cy="259045"/>
    <xdr:sp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21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3285</xdr:rowOff>
    </xdr:from>
    <xdr:to>
      <xdr:col>15</xdr:col>
      <xdr:colOff>50800</xdr:colOff>
      <xdr:row>76</xdr:row>
      <xdr:rowOff>33351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033485"/>
          <a:ext cx="889000" cy="3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26127</xdr:rowOff>
    </xdr:from>
    <xdr:to>
      <xdr:col>15</xdr:col>
      <xdr:colOff>101600</xdr:colOff>
      <xdr:row>76</xdr:row>
      <xdr:rowOff>127727</xdr:rowOff>
    </xdr:to>
    <xdr:sp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118854</xdr:rowOff>
    </xdr:from>
    <xdr:ext cx="599010" cy="259045"/>
    <xdr:sp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49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33351</xdr:rowOff>
    </xdr:from>
    <xdr:to>
      <xdr:col>10</xdr:col>
      <xdr:colOff>114300</xdr:colOff>
      <xdr:row>76</xdr:row>
      <xdr:rowOff>89920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63551"/>
          <a:ext cx="889000" cy="56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40798</xdr:rowOff>
    </xdr:from>
    <xdr:to>
      <xdr:col>10</xdr:col>
      <xdr:colOff>165100</xdr:colOff>
      <xdr:row>76</xdr:row>
      <xdr:rowOff>142398</xdr:rowOff>
    </xdr:to>
    <xdr:sp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133525</xdr:rowOff>
    </xdr:from>
    <xdr:ext cx="59901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63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63946</xdr:rowOff>
    </xdr:from>
    <xdr:to>
      <xdr:col>6</xdr:col>
      <xdr:colOff>38100</xdr:colOff>
      <xdr:row>76</xdr:row>
      <xdr:rowOff>165546</xdr:rowOff>
    </xdr:to>
    <xdr:sp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9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156673</xdr:rowOff>
    </xdr:from>
    <xdr:ext cx="59901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18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44346</xdr:rowOff>
    </xdr:from>
    <xdr:to>
      <xdr:col>24</xdr:col>
      <xdr:colOff>114300</xdr:colOff>
      <xdr:row>75</xdr:row>
      <xdr:rowOff>145946</xdr:rowOff>
    </xdr:to>
    <xdr:sp textlink="">
      <xdr:nvSpPr>
        <xdr:cNvPr id="195" name="楕円 194">
          <a:extLst>
            <a:ext uri="{FF2B5EF4-FFF2-40B4-BE49-F238E27FC236}">
              <a16:creationId xmlns:a16="http://schemas.microsoft.com/office/drawing/2014/main" id="{00000000-0008-0000-0700-0000C3000000}"/>
            </a:ext>
          </a:extLst>
        </xdr:cNvPr>
        <xdr:cNvSpPr/>
      </xdr:nvSpPr>
      <xdr:spPr>
        <a:xfrm>
          <a:off x="4584700" y="12903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67223</xdr:rowOff>
    </xdr:from>
    <xdr:ext cx="599010" cy="259045"/>
    <xdr:sp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54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147751</xdr:rowOff>
    </xdr:from>
    <xdr:to>
      <xdr:col>20</xdr:col>
      <xdr:colOff>38100</xdr:colOff>
      <xdr:row>75</xdr:row>
      <xdr:rowOff>77901</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3746500" y="1283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94428</xdr:rowOff>
    </xdr:from>
    <xdr:ext cx="599010" cy="259045"/>
    <xdr:sp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10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123935</xdr:rowOff>
    </xdr:from>
    <xdr:to>
      <xdr:col>15</xdr:col>
      <xdr:colOff>101600</xdr:colOff>
      <xdr:row>76</xdr:row>
      <xdr:rowOff>54085</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2857500" y="1298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70612</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5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154001</xdr:rowOff>
    </xdr:from>
    <xdr:to>
      <xdr:col>10</xdr:col>
      <xdr:colOff>165100</xdr:colOff>
      <xdr:row>76</xdr:row>
      <xdr:rowOff>84151</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1968500" y="1301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100678</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87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39120</xdr:rowOff>
    </xdr:from>
    <xdr:to>
      <xdr:col>6</xdr:col>
      <xdr:colOff>38100</xdr:colOff>
      <xdr:row>76</xdr:row>
      <xdr:rowOff>140720</xdr:rowOff>
    </xdr:to>
    <xdr:sp textlink="">
      <xdr:nvSpPr>
        <xdr:cNvPr id="203" name="楕円 202">
          <a:extLst>
            <a:ext uri="{FF2B5EF4-FFF2-40B4-BE49-F238E27FC236}">
              <a16:creationId xmlns:a16="http://schemas.microsoft.com/office/drawing/2014/main" id="{00000000-0008-0000-0700-0000CB000000}"/>
            </a:ext>
          </a:extLst>
        </xdr:cNvPr>
        <xdr:cNvSpPr/>
      </xdr:nvSpPr>
      <xdr:spPr>
        <a:xfrm>
          <a:off x="1079500" y="1306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157247</xdr:rowOff>
    </xdr:from>
    <xdr:ext cx="599010" cy="259045"/>
    <xdr:sp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44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124430</xdr:rowOff>
    </xdr:from>
    <xdr:to>
      <xdr:col>24</xdr:col>
      <xdr:colOff>62865</xdr:colOff>
      <xdr:row>98</xdr:row>
      <xdr:rowOff>162429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54930"/>
          <a:ext cx="1270" cy="1409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166256</xdr:rowOff>
    </xdr:from>
    <xdr:ext cx="534377" cy="259045"/>
    <xdr:sp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6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162429</xdr:rowOff>
    </xdr:from>
    <xdr:to>
      <xdr:col>24</xdr:col>
      <xdr:colOff>152400</xdr:colOff>
      <xdr:row>98</xdr:row>
      <xdr:rowOff>162429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6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71107</xdr:rowOff>
    </xdr:from>
    <xdr:ext cx="599010" cy="259045"/>
    <xdr:sp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3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464,676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124430</xdr:rowOff>
    </xdr:from>
    <xdr:to>
      <xdr:col>24</xdr:col>
      <xdr:colOff>152400</xdr:colOff>
      <xdr:row>90</xdr:row>
      <xdr:rowOff>124430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5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108209</xdr:rowOff>
    </xdr:from>
    <xdr:to>
      <xdr:col>24</xdr:col>
      <xdr:colOff>63500</xdr:colOff>
      <xdr:row>98</xdr:row>
      <xdr:rowOff>111958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910309"/>
          <a:ext cx="838200" cy="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27351</xdr:rowOff>
    </xdr:from>
    <xdr:ext cx="534377" cy="259045"/>
    <xdr:sp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65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4474</xdr:rowOff>
    </xdr:from>
    <xdr:to>
      <xdr:col>24</xdr:col>
      <xdr:colOff>114300</xdr:colOff>
      <xdr:row>98</xdr:row>
      <xdr:rowOff>106074</xdr:rowOff>
    </xdr:to>
    <xdr:sp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80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111958</xdr:rowOff>
    </xdr:from>
    <xdr:to>
      <xdr:col>19</xdr:col>
      <xdr:colOff>177800</xdr:colOff>
      <xdr:row>98</xdr:row>
      <xdr:rowOff>141140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914058"/>
          <a:ext cx="889000" cy="2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8691</xdr:rowOff>
    </xdr:from>
    <xdr:to>
      <xdr:col>20</xdr:col>
      <xdr:colOff>38100</xdr:colOff>
      <xdr:row>98</xdr:row>
      <xdr:rowOff>110291</xdr:rowOff>
    </xdr:to>
    <xdr:sp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810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126818</xdr:rowOff>
    </xdr:from>
    <xdr:ext cx="534377" cy="259045"/>
    <xdr:sp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58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141140</xdr:rowOff>
    </xdr:from>
    <xdr:to>
      <xdr:col>15</xdr:col>
      <xdr:colOff>50800</xdr:colOff>
      <xdr:row>98</xdr:row>
      <xdr:rowOff>153050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943240"/>
          <a:ext cx="889000" cy="1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33361</xdr:rowOff>
    </xdr:from>
    <xdr:to>
      <xdr:col>15</xdr:col>
      <xdr:colOff>101600</xdr:colOff>
      <xdr:row>98</xdr:row>
      <xdr:rowOff>134961</xdr:rowOff>
    </xdr:to>
    <xdr:sp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83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151488</xdr:rowOff>
    </xdr:from>
    <xdr:ext cx="534377" cy="259045"/>
    <xdr:sp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61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153050</xdr:rowOff>
    </xdr:from>
    <xdr:to>
      <xdr:col>10</xdr:col>
      <xdr:colOff>114300</xdr:colOff>
      <xdr:row>98</xdr:row>
      <xdr:rowOff>160689</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955150"/>
          <a:ext cx="889000" cy="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37824</xdr:rowOff>
    </xdr:from>
    <xdr:to>
      <xdr:col>10</xdr:col>
      <xdr:colOff>165100</xdr:colOff>
      <xdr:row>98</xdr:row>
      <xdr:rowOff>139424</xdr:rowOff>
    </xdr:to>
    <xdr:sp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83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155951</xdr:rowOff>
    </xdr:from>
    <xdr:ext cx="534377"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61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45633</xdr:rowOff>
    </xdr:from>
    <xdr:to>
      <xdr:col>6</xdr:col>
      <xdr:colOff>38100</xdr:colOff>
      <xdr:row>98</xdr:row>
      <xdr:rowOff>147233</xdr:rowOff>
    </xdr:to>
    <xdr:sp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47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163760</xdr:rowOff>
    </xdr:from>
    <xdr:ext cx="534377" cy="259045"/>
    <xdr:sp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2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57409</xdr:rowOff>
    </xdr:from>
    <xdr:to>
      <xdr:col>24</xdr:col>
      <xdr:colOff>114300</xdr:colOff>
      <xdr:row>98</xdr:row>
      <xdr:rowOff>159009</xdr:rowOff>
    </xdr:to>
    <xdr:sp textlink="">
      <xdr:nvSpPr>
        <xdr:cNvPr id="254" name="楕円 253">
          <a:extLst>
            <a:ext uri="{FF2B5EF4-FFF2-40B4-BE49-F238E27FC236}">
              <a16:creationId xmlns:a16="http://schemas.microsoft.com/office/drawing/2014/main" id="{00000000-0008-0000-0700-0000FE000000}"/>
            </a:ext>
          </a:extLst>
        </xdr:cNvPr>
        <xdr:cNvSpPr/>
      </xdr:nvSpPr>
      <xdr:spPr>
        <a:xfrm>
          <a:off x="4584700" y="1685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154352</xdr:rowOff>
    </xdr:from>
    <xdr:ext cx="534377" cy="259045"/>
    <xdr:sp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78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61158</xdr:rowOff>
    </xdr:from>
    <xdr:to>
      <xdr:col>20</xdr:col>
      <xdr:colOff>38100</xdr:colOff>
      <xdr:row>98</xdr:row>
      <xdr:rowOff>162758</xdr:rowOff>
    </xdr:to>
    <xdr:sp textlink="">
      <xdr:nvSpPr>
        <xdr:cNvPr id="256" name="楕円 255">
          <a:extLst>
            <a:ext uri="{FF2B5EF4-FFF2-40B4-BE49-F238E27FC236}">
              <a16:creationId xmlns:a16="http://schemas.microsoft.com/office/drawing/2014/main" id="{00000000-0008-0000-0700-000000010000}"/>
            </a:ext>
          </a:extLst>
        </xdr:cNvPr>
        <xdr:cNvSpPr/>
      </xdr:nvSpPr>
      <xdr:spPr>
        <a:xfrm>
          <a:off x="3746500" y="1686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153885</xdr:rowOff>
    </xdr:from>
    <xdr:ext cx="534377" cy="259045"/>
    <xdr:sp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955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90340</xdr:rowOff>
    </xdr:from>
    <xdr:to>
      <xdr:col>15</xdr:col>
      <xdr:colOff>101600</xdr:colOff>
      <xdr:row>99</xdr:row>
      <xdr:rowOff>20490</xdr:rowOff>
    </xdr:to>
    <xdr:sp textlink="">
      <xdr:nvSpPr>
        <xdr:cNvPr id="258" name="楕円 257">
          <a:extLst>
            <a:ext uri="{FF2B5EF4-FFF2-40B4-BE49-F238E27FC236}">
              <a16:creationId xmlns:a16="http://schemas.microsoft.com/office/drawing/2014/main" id="{00000000-0008-0000-0700-000002010000}"/>
            </a:ext>
          </a:extLst>
        </xdr:cNvPr>
        <xdr:cNvSpPr/>
      </xdr:nvSpPr>
      <xdr:spPr>
        <a:xfrm>
          <a:off x="2857500" y="1689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11617</xdr:rowOff>
    </xdr:from>
    <xdr:ext cx="534377" cy="259045"/>
    <xdr:sp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98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102250</xdr:rowOff>
    </xdr:from>
    <xdr:to>
      <xdr:col>10</xdr:col>
      <xdr:colOff>165100</xdr:colOff>
      <xdr:row>99</xdr:row>
      <xdr:rowOff>32400</xdr:rowOff>
    </xdr:to>
    <xdr:sp textlink="">
      <xdr:nvSpPr>
        <xdr:cNvPr id="260" name="楕円 259">
          <a:extLst>
            <a:ext uri="{FF2B5EF4-FFF2-40B4-BE49-F238E27FC236}">
              <a16:creationId xmlns:a16="http://schemas.microsoft.com/office/drawing/2014/main" id="{00000000-0008-0000-0700-000004010000}"/>
            </a:ext>
          </a:extLst>
        </xdr:cNvPr>
        <xdr:cNvSpPr/>
      </xdr:nvSpPr>
      <xdr:spPr>
        <a:xfrm>
          <a:off x="1968500" y="1690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23527</xdr:rowOff>
    </xdr:from>
    <xdr:ext cx="534377" cy="259045"/>
    <xdr:sp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99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109889</xdr:rowOff>
    </xdr:from>
    <xdr:to>
      <xdr:col>6</xdr:col>
      <xdr:colOff>38100</xdr:colOff>
      <xdr:row>99</xdr:row>
      <xdr:rowOff>40039</xdr:rowOff>
    </xdr:to>
    <xdr:sp textlink="">
      <xdr:nvSpPr>
        <xdr:cNvPr id="262" name="楕円 261">
          <a:extLst>
            <a:ext uri="{FF2B5EF4-FFF2-40B4-BE49-F238E27FC236}">
              <a16:creationId xmlns:a16="http://schemas.microsoft.com/office/drawing/2014/main" id="{00000000-0008-0000-0700-000006010000}"/>
            </a:ext>
          </a:extLst>
        </xdr:cNvPr>
        <xdr:cNvSpPr/>
      </xdr:nvSpPr>
      <xdr:spPr>
        <a:xfrm>
          <a:off x="1079500" y="1691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31166</xdr:rowOff>
    </xdr:from>
    <xdr:ext cx="534377" cy="259045"/>
    <xdr:sp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700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21155</xdr:rowOff>
    </xdr:from>
    <xdr:to>
      <xdr:col>54</xdr:col>
      <xdr:colOff>189865</xdr:colOff>
      <xdr:row>39</xdr:row>
      <xdr:rowOff>98878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164655"/>
          <a:ext cx="1270" cy="162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139282</xdr:rowOff>
    </xdr:from>
    <xdr:ext cx="469744" cy="259045"/>
    <xdr:sp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493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21155</xdr:rowOff>
    </xdr:from>
    <xdr:to>
      <xdr:col>55</xdr:col>
      <xdr:colOff>88900</xdr:colOff>
      <xdr:row>30</xdr:row>
      <xdr:rowOff>21155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16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21808</xdr:rowOff>
    </xdr:from>
    <xdr:to>
      <xdr:col>55</xdr:col>
      <xdr:colOff>0</xdr:colOff>
      <xdr:row>39</xdr:row>
      <xdr:rowOff>22788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708358"/>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142148</xdr:rowOff>
    </xdr:from>
    <xdr:ext cx="378565" cy="259045"/>
    <xdr:sp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31434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119271</xdr:rowOff>
    </xdr:from>
    <xdr:to>
      <xdr:col>55</xdr:col>
      <xdr:colOff>50800</xdr:colOff>
      <xdr:row>38</xdr:row>
      <xdr:rowOff>49421</xdr:rowOff>
    </xdr:to>
    <xdr:sp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22788</xdr:rowOff>
    </xdr:from>
    <xdr:to>
      <xdr:col>50</xdr:col>
      <xdr:colOff>114300</xdr:colOff>
      <xdr:row>39</xdr:row>
      <xdr:rowOff>24094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6709338"/>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132987</xdr:rowOff>
    </xdr:from>
    <xdr:to>
      <xdr:col>50</xdr:col>
      <xdr:colOff>165100</xdr:colOff>
      <xdr:row>38</xdr:row>
      <xdr:rowOff>63137</xdr:rowOff>
    </xdr:to>
    <xdr:sp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79664</xdr:rowOff>
    </xdr:from>
    <xdr:ext cx="378565" cy="259045"/>
    <xdr:sp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24094</xdr:rowOff>
    </xdr:from>
    <xdr:to>
      <xdr:col>45</xdr:col>
      <xdr:colOff>177800</xdr:colOff>
      <xdr:row>39</xdr:row>
      <xdr:rowOff>33238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67106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158133</xdr:rowOff>
    </xdr:from>
    <xdr:to>
      <xdr:col>46</xdr:col>
      <xdr:colOff>38100</xdr:colOff>
      <xdr:row>38</xdr:row>
      <xdr:rowOff>88283</xdr:rowOff>
    </xdr:to>
    <xdr:sp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104810</xdr:rowOff>
    </xdr:from>
    <xdr:ext cx="378565" cy="259045"/>
    <xdr:sp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33238</xdr:rowOff>
    </xdr:from>
    <xdr:to>
      <xdr:col>41</xdr:col>
      <xdr:colOff>50800</xdr:colOff>
      <xdr:row>39</xdr:row>
      <xdr:rowOff>34217</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719788"/>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154541</xdr:rowOff>
    </xdr:from>
    <xdr:to>
      <xdr:col>41</xdr:col>
      <xdr:colOff>101600</xdr:colOff>
      <xdr:row>38</xdr:row>
      <xdr:rowOff>84691</xdr:rowOff>
    </xdr:to>
    <xdr:sp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101218</xdr:rowOff>
    </xdr:from>
    <xdr:ext cx="378565" cy="259045"/>
    <xdr:sp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273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156500</xdr:rowOff>
    </xdr:from>
    <xdr:to>
      <xdr:col>36</xdr:col>
      <xdr:colOff>165100</xdr:colOff>
      <xdr:row>38</xdr:row>
      <xdr:rowOff>86651</xdr:rowOff>
    </xdr:to>
    <xdr:sp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103177</xdr:rowOff>
    </xdr:from>
    <xdr:ext cx="378565" cy="259045"/>
    <xdr:sp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275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142458</xdr:rowOff>
    </xdr:from>
    <xdr:to>
      <xdr:col>55</xdr:col>
      <xdr:colOff>50800</xdr:colOff>
      <xdr:row>39</xdr:row>
      <xdr:rowOff>72608</xdr:rowOff>
    </xdr:to>
    <xdr:sp textlink="">
      <xdr:nvSpPr>
        <xdr:cNvPr id="313" name="楕円 312">
          <a:extLst>
            <a:ext uri="{FF2B5EF4-FFF2-40B4-BE49-F238E27FC236}">
              <a16:creationId xmlns:a16="http://schemas.microsoft.com/office/drawing/2014/main" id="{00000000-0008-0000-0700-000039010000}"/>
            </a:ext>
          </a:extLst>
        </xdr:cNvPr>
        <xdr:cNvSpPr/>
      </xdr:nvSpPr>
      <xdr:spPr>
        <a:xfrm>
          <a:off x="10426700" y="66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57385</xdr:rowOff>
    </xdr:from>
    <xdr:ext cx="378565" cy="259045"/>
    <xdr:sp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5724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143438</xdr:rowOff>
    </xdr:from>
    <xdr:to>
      <xdr:col>50</xdr:col>
      <xdr:colOff>165100</xdr:colOff>
      <xdr:row>39</xdr:row>
      <xdr:rowOff>73588</xdr:rowOff>
    </xdr:to>
    <xdr:sp textlink="">
      <xdr:nvSpPr>
        <xdr:cNvPr id="315" name="楕円 314">
          <a:extLst>
            <a:ext uri="{FF2B5EF4-FFF2-40B4-BE49-F238E27FC236}">
              <a16:creationId xmlns:a16="http://schemas.microsoft.com/office/drawing/2014/main" id="{00000000-0008-0000-0700-00003B010000}"/>
            </a:ext>
          </a:extLst>
        </xdr:cNvPr>
        <xdr:cNvSpPr/>
      </xdr:nvSpPr>
      <xdr:spPr>
        <a:xfrm>
          <a:off x="9588500" y="665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64715</xdr:rowOff>
    </xdr:from>
    <xdr:ext cx="378565" cy="259045"/>
    <xdr:sp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751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144744</xdr:rowOff>
    </xdr:from>
    <xdr:to>
      <xdr:col>46</xdr:col>
      <xdr:colOff>38100</xdr:colOff>
      <xdr:row>39</xdr:row>
      <xdr:rowOff>74894</xdr:rowOff>
    </xdr:to>
    <xdr:sp textlink="">
      <xdr:nvSpPr>
        <xdr:cNvPr id="317" name="楕円 316">
          <a:extLst>
            <a:ext uri="{FF2B5EF4-FFF2-40B4-BE49-F238E27FC236}">
              <a16:creationId xmlns:a16="http://schemas.microsoft.com/office/drawing/2014/main" id="{00000000-0008-0000-0700-00003D010000}"/>
            </a:ext>
          </a:extLst>
        </xdr:cNvPr>
        <xdr:cNvSpPr/>
      </xdr:nvSpPr>
      <xdr:spPr>
        <a:xfrm>
          <a:off x="8699500" y="665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66021</xdr:rowOff>
    </xdr:from>
    <xdr:ext cx="378565" cy="259045"/>
    <xdr:sp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752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153888</xdr:rowOff>
    </xdr:from>
    <xdr:to>
      <xdr:col>41</xdr:col>
      <xdr:colOff>101600</xdr:colOff>
      <xdr:row>39</xdr:row>
      <xdr:rowOff>84038</xdr:rowOff>
    </xdr:to>
    <xdr:sp textlink="">
      <xdr:nvSpPr>
        <xdr:cNvPr id="319" name="楕円 318">
          <a:extLst>
            <a:ext uri="{FF2B5EF4-FFF2-40B4-BE49-F238E27FC236}">
              <a16:creationId xmlns:a16="http://schemas.microsoft.com/office/drawing/2014/main" id="{00000000-0008-0000-0700-00003F010000}"/>
            </a:ext>
          </a:extLst>
        </xdr:cNvPr>
        <xdr:cNvSpPr/>
      </xdr:nvSpPr>
      <xdr:spPr>
        <a:xfrm>
          <a:off x="7810500" y="666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75165</xdr:rowOff>
    </xdr:from>
    <xdr:ext cx="378565" cy="259045"/>
    <xdr:sp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7617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154867</xdr:rowOff>
    </xdr:from>
    <xdr:to>
      <xdr:col>36</xdr:col>
      <xdr:colOff>165100</xdr:colOff>
      <xdr:row>39</xdr:row>
      <xdr:rowOff>85017</xdr:rowOff>
    </xdr:to>
    <xdr:sp textlink="">
      <xdr:nvSpPr>
        <xdr:cNvPr id="321" name="楕円 320">
          <a:extLst>
            <a:ext uri="{FF2B5EF4-FFF2-40B4-BE49-F238E27FC236}">
              <a16:creationId xmlns:a16="http://schemas.microsoft.com/office/drawing/2014/main" id="{00000000-0008-0000-0700-000041010000}"/>
            </a:ext>
          </a:extLst>
        </xdr:cNvPr>
        <xdr:cNvSpPr/>
      </xdr:nvSpPr>
      <xdr:spPr>
        <a:xfrm>
          <a:off x="6921500" y="666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76144</xdr:rowOff>
    </xdr:from>
    <xdr:ext cx="378565" cy="259045"/>
    <xdr:sp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76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142291</xdr:rowOff>
    </xdr:from>
    <xdr:to>
      <xdr:col>54</xdr:col>
      <xdr:colOff>189865</xdr:colOff>
      <xdr:row>59</xdr:row>
      <xdr:rowOff>40096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714791"/>
          <a:ext cx="1270" cy="1440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43923</xdr:rowOff>
    </xdr:from>
    <xdr:ext cx="469744" cy="259045"/>
    <xdr:sp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15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40096</xdr:rowOff>
    </xdr:from>
    <xdr:to>
      <xdr:col>55</xdr:col>
      <xdr:colOff>88900</xdr:colOff>
      <xdr:row>59</xdr:row>
      <xdr:rowOff>40096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155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88968</xdr:rowOff>
    </xdr:from>
    <xdr:ext cx="599010" cy="259045"/>
    <xdr:sp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9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137,762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142291</xdr:rowOff>
    </xdr:from>
    <xdr:to>
      <xdr:col>55</xdr:col>
      <xdr:colOff>88900</xdr:colOff>
      <xdr:row>50</xdr:row>
      <xdr:rowOff>142291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714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87002</xdr:rowOff>
    </xdr:from>
    <xdr:to>
      <xdr:col>55</xdr:col>
      <xdr:colOff>0</xdr:colOff>
      <xdr:row>57</xdr:row>
      <xdr:rowOff>99684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859652"/>
          <a:ext cx="838200" cy="1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163680</xdr:rowOff>
    </xdr:from>
    <xdr:ext cx="534377" cy="259045"/>
    <xdr:sp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93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140803</xdr:rowOff>
    </xdr:from>
    <xdr:to>
      <xdr:col>55</xdr:col>
      <xdr:colOff>50800</xdr:colOff>
      <xdr:row>57</xdr:row>
      <xdr:rowOff>70953</xdr:rowOff>
    </xdr:to>
    <xdr:sp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74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87002</xdr:rowOff>
    </xdr:from>
    <xdr:to>
      <xdr:col>50</xdr:col>
      <xdr:colOff>114300</xdr:colOff>
      <xdr:row>57</xdr:row>
      <xdr:rowOff>112692</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859652"/>
          <a:ext cx="889000" cy="2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135872</xdr:rowOff>
    </xdr:from>
    <xdr:to>
      <xdr:col>50</xdr:col>
      <xdr:colOff>165100</xdr:colOff>
      <xdr:row>57</xdr:row>
      <xdr:rowOff>66022</xdr:rowOff>
    </xdr:to>
    <xdr:sp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73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82549</xdr:rowOff>
    </xdr:from>
    <xdr:ext cx="534377" cy="259045"/>
    <xdr:sp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51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112692</xdr:rowOff>
    </xdr:from>
    <xdr:to>
      <xdr:col>45</xdr:col>
      <xdr:colOff>177800</xdr:colOff>
      <xdr:row>57</xdr:row>
      <xdr:rowOff>119659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885342"/>
          <a:ext cx="889000" cy="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145614</xdr:rowOff>
    </xdr:from>
    <xdr:to>
      <xdr:col>46</xdr:col>
      <xdr:colOff>38100</xdr:colOff>
      <xdr:row>57</xdr:row>
      <xdr:rowOff>75764</xdr:rowOff>
    </xdr:to>
    <xdr:sp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74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92291</xdr:rowOff>
    </xdr:from>
    <xdr:ext cx="534377" cy="259045"/>
    <xdr:sp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52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119659</xdr:rowOff>
    </xdr:from>
    <xdr:to>
      <xdr:col>41</xdr:col>
      <xdr:colOff>50800</xdr:colOff>
      <xdr:row>57</xdr:row>
      <xdr:rowOff>167491</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892309"/>
          <a:ext cx="889000" cy="47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5831</xdr:rowOff>
    </xdr:from>
    <xdr:to>
      <xdr:col>41</xdr:col>
      <xdr:colOff>101600</xdr:colOff>
      <xdr:row>57</xdr:row>
      <xdr:rowOff>107431</xdr:rowOff>
    </xdr:to>
    <xdr:sp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77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123958</xdr:rowOff>
    </xdr:from>
    <xdr:ext cx="534377" cy="259045"/>
    <xdr:sp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55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169280</xdr:rowOff>
    </xdr:from>
    <xdr:to>
      <xdr:col>36</xdr:col>
      <xdr:colOff>165100</xdr:colOff>
      <xdr:row>57</xdr:row>
      <xdr:rowOff>99430</xdr:rowOff>
    </xdr:to>
    <xdr:sp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77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115957</xdr:rowOff>
    </xdr:from>
    <xdr:ext cx="534377" cy="259045"/>
    <xdr:sp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54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48884</xdr:rowOff>
    </xdr:from>
    <xdr:to>
      <xdr:col>55</xdr:col>
      <xdr:colOff>50800</xdr:colOff>
      <xdr:row>57</xdr:row>
      <xdr:rowOff>150484</xdr:rowOff>
    </xdr:to>
    <xdr:sp textlink="">
      <xdr:nvSpPr>
        <xdr:cNvPr id="372" name="楕円 371">
          <a:extLst>
            <a:ext uri="{FF2B5EF4-FFF2-40B4-BE49-F238E27FC236}">
              <a16:creationId xmlns:a16="http://schemas.microsoft.com/office/drawing/2014/main" id="{00000000-0008-0000-0700-000074010000}"/>
            </a:ext>
          </a:extLst>
        </xdr:cNvPr>
        <xdr:cNvSpPr/>
      </xdr:nvSpPr>
      <xdr:spPr>
        <a:xfrm>
          <a:off x="10426700" y="982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27311</xdr:rowOff>
    </xdr:from>
    <xdr:ext cx="534377" cy="259045"/>
    <xdr:sp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79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36202</xdr:rowOff>
    </xdr:from>
    <xdr:to>
      <xdr:col>50</xdr:col>
      <xdr:colOff>165100</xdr:colOff>
      <xdr:row>57</xdr:row>
      <xdr:rowOff>137802</xdr:rowOff>
    </xdr:to>
    <xdr:sp textlink="">
      <xdr:nvSpPr>
        <xdr:cNvPr id="374" name="楕円 373">
          <a:extLst>
            <a:ext uri="{FF2B5EF4-FFF2-40B4-BE49-F238E27FC236}">
              <a16:creationId xmlns:a16="http://schemas.microsoft.com/office/drawing/2014/main" id="{00000000-0008-0000-0700-000076010000}"/>
            </a:ext>
          </a:extLst>
        </xdr:cNvPr>
        <xdr:cNvSpPr/>
      </xdr:nvSpPr>
      <xdr:spPr>
        <a:xfrm>
          <a:off x="9588500" y="980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128929</xdr:rowOff>
    </xdr:from>
    <xdr:ext cx="534377" cy="259045"/>
    <xdr:sp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90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61892</xdr:rowOff>
    </xdr:from>
    <xdr:to>
      <xdr:col>46</xdr:col>
      <xdr:colOff>38100</xdr:colOff>
      <xdr:row>57</xdr:row>
      <xdr:rowOff>163492</xdr:rowOff>
    </xdr:to>
    <xdr:sp textlink="">
      <xdr:nvSpPr>
        <xdr:cNvPr id="376" name="楕円 375">
          <a:extLst>
            <a:ext uri="{FF2B5EF4-FFF2-40B4-BE49-F238E27FC236}">
              <a16:creationId xmlns:a16="http://schemas.microsoft.com/office/drawing/2014/main" id="{00000000-0008-0000-0700-000078010000}"/>
            </a:ext>
          </a:extLst>
        </xdr:cNvPr>
        <xdr:cNvSpPr/>
      </xdr:nvSpPr>
      <xdr:spPr>
        <a:xfrm>
          <a:off x="8699500" y="983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154619</xdr:rowOff>
    </xdr:from>
    <xdr:ext cx="534377" cy="259045"/>
    <xdr:sp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9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68859</xdr:rowOff>
    </xdr:from>
    <xdr:to>
      <xdr:col>41</xdr:col>
      <xdr:colOff>101600</xdr:colOff>
      <xdr:row>57</xdr:row>
      <xdr:rowOff>170459</xdr:rowOff>
    </xdr:to>
    <xdr:sp textlink="">
      <xdr:nvSpPr>
        <xdr:cNvPr id="378" name="楕円 377">
          <a:extLst>
            <a:ext uri="{FF2B5EF4-FFF2-40B4-BE49-F238E27FC236}">
              <a16:creationId xmlns:a16="http://schemas.microsoft.com/office/drawing/2014/main" id="{00000000-0008-0000-0700-00007A010000}"/>
            </a:ext>
          </a:extLst>
        </xdr:cNvPr>
        <xdr:cNvSpPr/>
      </xdr:nvSpPr>
      <xdr:spPr>
        <a:xfrm>
          <a:off x="7810500" y="984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161586</xdr:rowOff>
    </xdr:from>
    <xdr:ext cx="534377" cy="259045"/>
    <xdr:sp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93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116691</xdr:rowOff>
    </xdr:from>
    <xdr:to>
      <xdr:col>36</xdr:col>
      <xdr:colOff>165100</xdr:colOff>
      <xdr:row>58</xdr:row>
      <xdr:rowOff>46841</xdr:rowOff>
    </xdr:to>
    <xdr:sp textlink="">
      <xdr:nvSpPr>
        <xdr:cNvPr id="380" name="楕円 379">
          <a:extLst>
            <a:ext uri="{FF2B5EF4-FFF2-40B4-BE49-F238E27FC236}">
              <a16:creationId xmlns:a16="http://schemas.microsoft.com/office/drawing/2014/main" id="{00000000-0008-0000-0700-00007C010000}"/>
            </a:ext>
          </a:extLst>
        </xdr:cNvPr>
        <xdr:cNvSpPr/>
      </xdr:nvSpPr>
      <xdr:spPr>
        <a:xfrm>
          <a:off x="6921500" y="988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37968</xdr:rowOff>
    </xdr:from>
    <xdr:ext cx="534377" cy="259045"/>
    <xdr:sp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98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73086</xdr:rowOff>
    </xdr:from>
    <xdr:to>
      <xdr:col>54</xdr:col>
      <xdr:colOff>189865</xdr:colOff>
      <xdr:row>78</xdr:row>
      <xdr:rowOff>121193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417486"/>
          <a:ext cx="1270" cy="1076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125020</xdr:rowOff>
    </xdr:from>
    <xdr:ext cx="469744" cy="259045"/>
    <xdr:sp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8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121193</xdr:rowOff>
    </xdr:from>
    <xdr:to>
      <xdr:col>55</xdr:col>
      <xdr:colOff>88900</xdr:colOff>
      <xdr:row>78</xdr:row>
      <xdr:rowOff>121193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4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19763</xdr:rowOff>
    </xdr:from>
    <xdr:ext cx="599010" cy="259045"/>
    <xdr:sp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192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239,570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73086</xdr:rowOff>
    </xdr:from>
    <xdr:to>
      <xdr:col>55</xdr:col>
      <xdr:colOff>88900</xdr:colOff>
      <xdr:row>72</xdr:row>
      <xdr:rowOff>73086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41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93441</xdr:rowOff>
    </xdr:from>
    <xdr:to>
      <xdr:col>55</xdr:col>
      <xdr:colOff>0</xdr:colOff>
      <xdr:row>76</xdr:row>
      <xdr:rowOff>136367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123641"/>
          <a:ext cx="838200" cy="4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101764</xdr:rowOff>
    </xdr:from>
    <xdr:ext cx="534377" cy="259045"/>
    <xdr:sp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034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123337</xdr:rowOff>
    </xdr:from>
    <xdr:to>
      <xdr:col>55</xdr:col>
      <xdr:colOff>50800</xdr:colOff>
      <xdr:row>78</xdr:row>
      <xdr:rowOff>53487</xdr:rowOff>
    </xdr:to>
    <xdr:sp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136367</xdr:rowOff>
    </xdr:from>
    <xdr:to>
      <xdr:col>50</xdr:col>
      <xdr:colOff>114300</xdr:colOff>
      <xdr:row>76</xdr:row>
      <xdr:rowOff>142329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166567"/>
          <a:ext cx="889000" cy="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119176</xdr:rowOff>
    </xdr:from>
    <xdr:to>
      <xdr:col>50</xdr:col>
      <xdr:colOff>165100</xdr:colOff>
      <xdr:row>78</xdr:row>
      <xdr:rowOff>49326</xdr:rowOff>
    </xdr:to>
    <xdr:sp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40453</xdr:rowOff>
    </xdr:from>
    <xdr:ext cx="534377" cy="259045"/>
    <xdr:sp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142329</xdr:rowOff>
    </xdr:from>
    <xdr:to>
      <xdr:col>45</xdr:col>
      <xdr:colOff>177800</xdr:colOff>
      <xdr:row>77</xdr:row>
      <xdr:rowOff>21166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172529"/>
          <a:ext cx="889000" cy="5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112016</xdr:rowOff>
    </xdr:from>
    <xdr:to>
      <xdr:col>46</xdr:col>
      <xdr:colOff>38100</xdr:colOff>
      <xdr:row>78</xdr:row>
      <xdr:rowOff>42166</xdr:rowOff>
    </xdr:to>
    <xdr:sp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33293</xdr:rowOff>
    </xdr:from>
    <xdr:ext cx="534377" cy="259045"/>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21166</xdr:rowOff>
    </xdr:from>
    <xdr:to>
      <xdr:col>41</xdr:col>
      <xdr:colOff>50800</xdr:colOff>
      <xdr:row>78</xdr:row>
      <xdr:rowOff>24705</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222816"/>
          <a:ext cx="889000" cy="17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161348</xdr:rowOff>
    </xdr:from>
    <xdr:to>
      <xdr:col>41</xdr:col>
      <xdr:colOff>101600</xdr:colOff>
      <xdr:row>78</xdr:row>
      <xdr:rowOff>91498</xdr:rowOff>
    </xdr:to>
    <xdr:sp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62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82625</xdr:rowOff>
    </xdr:from>
    <xdr:ext cx="534377" cy="259045"/>
    <xdr:sp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5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1423</xdr:rowOff>
    </xdr:from>
    <xdr:to>
      <xdr:col>36</xdr:col>
      <xdr:colOff>165100</xdr:colOff>
      <xdr:row>78</xdr:row>
      <xdr:rowOff>103023</xdr:rowOff>
    </xdr:to>
    <xdr:sp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7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94150</xdr:rowOff>
    </xdr:from>
    <xdr:ext cx="534377" cy="259045"/>
    <xdr:sp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6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42641</xdr:rowOff>
    </xdr:from>
    <xdr:to>
      <xdr:col>55</xdr:col>
      <xdr:colOff>50800</xdr:colOff>
      <xdr:row>76</xdr:row>
      <xdr:rowOff>144241</xdr:rowOff>
    </xdr:to>
    <xdr:sp textlink="">
      <xdr:nvSpPr>
        <xdr:cNvPr id="427" name="楕円 426">
          <a:extLst>
            <a:ext uri="{FF2B5EF4-FFF2-40B4-BE49-F238E27FC236}">
              <a16:creationId xmlns:a16="http://schemas.microsoft.com/office/drawing/2014/main" id="{00000000-0008-0000-0700-0000AB010000}"/>
            </a:ext>
          </a:extLst>
        </xdr:cNvPr>
        <xdr:cNvSpPr/>
      </xdr:nvSpPr>
      <xdr:spPr>
        <a:xfrm>
          <a:off x="10426700" y="1307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65518</xdr:rowOff>
    </xdr:from>
    <xdr:ext cx="534377" cy="259045"/>
    <xdr:sp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92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85567</xdr:rowOff>
    </xdr:from>
    <xdr:to>
      <xdr:col>50</xdr:col>
      <xdr:colOff>165100</xdr:colOff>
      <xdr:row>77</xdr:row>
      <xdr:rowOff>15717</xdr:rowOff>
    </xdr:to>
    <xdr:sp textlink="">
      <xdr:nvSpPr>
        <xdr:cNvPr id="429" name="楕円 428">
          <a:extLst>
            <a:ext uri="{FF2B5EF4-FFF2-40B4-BE49-F238E27FC236}">
              <a16:creationId xmlns:a16="http://schemas.microsoft.com/office/drawing/2014/main" id="{00000000-0008-0000-0700-0000AD010000}"/>
            </a:ext>
          </a:extLst>
        </xdr:cNvPr>
        <xdr:cNvSpPr/>
      </xdr:nvSpPr>
      <xdr:spPr>
        <a:xfrm>
          <a:off x="9588500" y="1311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32244</xdr:rowOff>
    </xdr:from>
    <xdr:ext cx="534377" cy="259045"/>
    <xdr:sp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890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91529</xdr:rowOff>
    </xdr:from>
    <xdr:to>
      <xdr:col>46</xdr:col>
      <xdr:colOff>38100</xdr:colOff>
      <xdr:row>77</xdr:row>
      <xdr:rowOff>21679</xdr:rowOff>
    </xdr:to>
    <xdr:sp textlink="">
      <xdr:nvSpPr>
        <xdr:cNvPr id="431" name="楕円 430">
          <a:extLst>
            <a:ext uri="{FF2B5EF4-FFF2-40B4-BE49-F238E27FC236}">
              <a16:creationId xmlns:a16="http://schemas.microsoft.com/office/drawing/2014/main" id="{00000000-0008-0000-0700-0000AF010000}"/>
            </a:ext>
          </a:extLst>
        </xdr:cNvPr>
        <xdr:cNvSpPr/>
      </xdr:nvSpPr>
      <xdr:spPr>
        <a:xfrm>
          <a:off x="8699500" y="1312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38206</xdr:rowOff>
    </xdr:from>
    <xdr:ext cx="534377" cy="259045"/>
    <xdr:sp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89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141816</xdr:rowOff>
    </xdr:from>
    <xdr:to>
      <xdr:col>41</xdr:col>
      <xdr:colOff>101600</xdr:colOff>
      <xdr:row>77</xdr:row>
      <xdr:rowOff>71966</xdr:rowOff>
    </xdr:to>
    <xdr:sp textlink="">
      <xdr:nvSpPr>
        <xdr:cNvPr id="433" name="楕円 432">
          <a:extLst>
            <a:ext uri="{FF2B5EF4-FFF2-40B4-BE49-F238E27FC236}">
              <a16:creationId xmlns:a16="http://schemas.microsoft.com/office/drawing/2014/main" id="{00000000-0008-0000-0700-0000B1010000}"/>
            </a:ext>
          </a:extLst>
        </xdr:cNvPr>
        <xdr:cNvSpPr/>
      </xdr:nvSpPr>
      <xdr:spPr>
        <a:xfrm>
          <a:off x="7810500" y="1317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88493</xdr:rowOff>
    </xdr:from>
    <xdr:ext cx="534377" cy="259045"/>
    <xdr:sp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94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145355</xdr:rowOff>
    </xdr:from>
    <xdr:to>
      <xdr:col>36</xdr:col>
      <xdr:colOff>165100</xdr:colOff>
      <xdr:row>78</xdr:row>
      <xdr:rowOff>75505</xdr:rowOff>
    </xdr:to>
    <xdr:sp textlink="">
      <xdr:nvSpPr>
        <xdr:cNvPr id="435" name="楕円 434">
          <a:extLst>
            <a:ext uri="{FF2B5EF4-FFF2-40B4-BE49-F238E27FC236}">
              <a16:creationId xmlns:a16="http://schemas.microsoft.com/office/drawing/2014/main" id="{00000000-0008-0000-0700-0000B3010000}"/>
            </a:ext>
          </a:extLst>
        </xdr:cNvPr>
        <xdr:cNvSpPr/>
      </xdr:nvSpPr>
      <xdr:spPr>
        <a:xfrm>
          <a:off x="6921500" y="1334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92032</xdr:rowOff>
    </xdr:from>
    <xdr:ext cx="534377" cy="259045"/>
    <xdr:sp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12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139700</xdr:rowOff>
    </xdr:from>
    <xdr:to>
      <xdr:col>59</xdr:col>
      <xdr:colOff>50800</xdr:colOff>
      <xdr:row>99</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168927</xdr:rowOff>
    </xdr:from>
    <xdr:ext cx="248786" cy="259045"/>
    <xdr:sp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54627</xdr:rowOff>
    </xdr:from>
    <xdr:ext cx="595419" cy="259045"/>
    <xdr:sp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88</xdr:row>
      <xdr:rowOff>168927</xdr:rowOff>
    </xdr:from>
    <xdr:ext cx="595419" cy="259045"/>
    <xdr:sp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95847</xdr:rowOff>
    </xdr:from>
    <xdr:to>
      <xdr:col>54</xdr:col>
      <xdr:colOff>189865</xdr:colOff>
      <xdr:row>98</xdr:row>
      <xdr:rowOff>112173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526347"/>
          <a:ext cx="1270" cy="1387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116000</xdr:rowOff>
    </xdr:from>
    <xdr:ext cx="534377" cy="259045"/>
    <xdr:sp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691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112173</xdr:rowOff>
    </xdr:from>
    <xdr:to>
      <xdr:col>55</xdr:col>
      <xdr:colOff>88900</xdr:colOff>
      <xdr:row>98</xdr:row>
      <xdr:rowOff>112173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691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42524</xdr:rowOff>
    </xdr:from>
    <xdr:ext cx="599010" cy="259045"/>
    <xdr:sp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301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95847</xdr:rowOff>
    </xdr:from>
    <xdr:to>
      <xdr:col>55</xdr:col>
      <xdr:colOff>88900</xdr:colOff>
      <xdr:row>90</xdr:row>
      <xdr:rowOff>95847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526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70605</xdr:rowOff>
    </xdr:from>
    <xdr:to>
      <xdr:col>55</xdr:col>
      <xdr:colOff>0</xdr:colOff>
      <xdr:row>96</xdr:row>
      <xdr:rowOff>160455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9639300" y="16529805"/>
          <a:ext cx="838200" cy="8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23680</xdr:rowOff>
    </xdr:from>
    <xdr:ext cx="534377" cy="259045"/>
    <xdr:sp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1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803</xdr:rowOff>
    </xdr:from>
    <xdr:to>
      <xdr:col>55</xdr:col>
      <xdr:colOff>50800</xdr:colOff>
      <xdr:row>96</xdr:row>
      <xdr:rowOff>102403</xdr:rowOff>
    </xdr:to>
    <xdr:sp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46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70605</xdr:rowOff>
    </xdr:from>
    <xdr:to>
      <xdr:col>50</xdr:col>
      <xdr:colOff>114300</xdr:colOff>
      <xdr:row>96</xdr:row>
      <xdr:rowOff>95989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529805"/>
          <a:ext cx="889000" cy="2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156460</xdr:rowOff>
    </xdr:from>
    <xdr:to>
      <xdr:col>50</xdr:col>
      <xdr:colOff>165100</xdr:colOff>
      <xdr:row>96</xdr:row>
      <xdr:rowOff>86610</xdr:rowOff>
    </xdr:to>
    <xdr:sp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103137</xdr:rowOff>
    </xdr:from>
    <xdr:ext cx="534377" cy="259045"/>
    <xdr:sp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21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95989</xdr:rowOff>
    </xdr:from>
    <xdr:to>
      <xdr:col>45</xdr:col>
      <xdr:colOff>177800</xdr:colOff>
      <xdr:row>97</xdr:row>
      <xdr:rowOff>8446</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6555189"/>
          <a:ext cx="889000" cy="8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35083</xdr:rowOff>
    </xdr:from>
    <xdr:to>
      <xdr:col>46</xdr:col>
      <xdr:colOff>38100</xdr:colOff>
      <xdr:row>96</xdr:row>
      <xdr:rowOff>136683</xdr:rowOff>
    </xdr:to>
    <xdr:sp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9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153210</xdr:rowOff>
    </xdr:from>
    <xdr:ext cx="534377" cy="259045"/>
    <xdr:sp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69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65509</xdr:rowOff>
    </xdr:from>
    <xdr:to>
      <xdr:col>41</xdr:col>
      <xdr:colOff>50800</xdr:colOff>
      <xdr:row>97</xdr:row>
      <xdr:rowOff>8446</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6524709"/>
          <a:ext cx="889000" cy="11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85213</xdr:rowOff>
    </xdr:from>
    <xdr:to>
      <xdr:col>41</xdr:col>
      <xdr:colOff>101600</xdr:colOff>
      <xdr:row>97</xdr:row>
      <xdr:rowOff>15363</xdr:rowOff>
    </xdr:to>
    <xdr:sp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544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31890</xdr:rowOff>
    </xdr:from>
    <xdr:ext cx="534377" cy="259045"/>
    <xdr:sp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319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75622</xdr:rowOff>
    </xdr:from>
    <xdr:to>
      <xdr:col>36</xdr:col>
      <xdr:colOff>165100</xdr:colOff>
      <xdr:row>97</xdr:row>
      <xdr:rowOff>5772</xdr:rowOff>
    </xdr:to>
    <xdr:sp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34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168349</xdr:rowOff>
    </xdr:from>
    <xdr:ext cx="534377" cy="259045"/>
    <xdr:sp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2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109655</xdr:rowOff>
    </xdr:from>
    <xdr:to>
      <xdr:col>55</xdr:col>
      <xdr:colOff>50800</xdr:colOff>
      <xdr:row>97</xdr:row>
      <xdr:rowOff>39805</xdr:rowOff>
    </xdr:to>
    <xdr:sp textlink="">
      <xdr:nvSpPr>
        <xdr:cNvPr id="488" name="楕円 487">
          <a:extLst>
            <a:ext uri="{FF2B5EF4-FFF2-40B4-BE49-F238E27FC236}">
              <a16:creationId xmlns:a16="http://schemas.microsoft.com/office/drawing/2014/main" id="{00000000-0008-0000-0700-0000E8010000}"/>
            </a:ext>
          </a:extLst>
        </xdr:cNvPr>
        <xdr:cNvSpPr/>
      </xdr:nvSpPr>
      <xdr:spPr>
        <a:xfrm>
          <a:off x="10426700" y="1656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88082</xdr:rowOff>
    </xdr:from>
    <xdr:ext cx="534377" cy="259045"/>
    <xdr:sp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54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19805</xdr:rowOff>
    </xdr:from>
    <xdr:to>
      <xdr:col>50</xdr:col>
      <xdr:colOff>165100</xdr:colOff>
      <xdr:row>96</xdr:row>
      <xdr:rowOff>121405</xdr:rowOff>
    </xdr:to>
    <xdr:sp textlink="">
      <xdr:nvSpPr>
        <xdr:cNvPr id="490" name="楕円 489">
          <a:extLst>
            <a:ext uri="{FF2B5EF4-FFF2-40B4-BE49-F238E27FC236}">
              <a16:creationId xmlns:a16="http://schemas.microsoft.com/office/drawing/2014/main" id="{00000000-0008-0000-0700-0000EA010000}"/>
            </a:ext>
          </a:extLst>
        </xdr:cNvPr>
        <xdr:cNvSpPr/>
      </xdr:nvSpPr>
      <xdr:spPr>
        <a:xfrm>
          <a:off x="9588500" y="1647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112532</xdr:rowOff>
    </xdr:from>
    <xdr:ext cx="534377" cy="259045"/>
    <xdr:sp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57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45189</xdr:rowOff>
    </xdr:from>
    <xdr:to>
      <xdr:col>46</xdr:col>
      <xdr:colOff>38100</xdr:colOff>
      <xdr:row>96</xdr:row>
      <xdr:rowOff>146789</xdr:rowOff>
    </xdr:to>
    <xdr:sp textlink="">
      <xdr:nvSpPr>
        <xdr:cNvPr id="492" name="楕円 491">
          <a:extLst>
            <a:ext uri="{FF2B5EF4-FFF2-40B4-BE49-F238E27FC236}">
              <a16:creationId xmlns:a16="http://schemas.microsoft.com/office/drawing/2014/main" id="{00000000-0008-0000-0700-0000EC010000}"/>
            </a:ext>
          </a:extLst>
        </xdr:cNvPr>
        <xdr:cNvSpPr/>
      </xdr:nvSpPr>
      <xdr:spPr>
        <a:xfrm>
          <a:off x="8699500" y="1650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137916</xdr:rowOff>
    </xdr:from>
    <xdr:ext cx="534377" cy="259045"/>
    <xdr:sp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59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129096</xdr:rowOff>
    </xdr:from>
    <xdr:to>
      <xdr:col>41</xdr:col>
      <xdr:colOff>101600</xdr:colOff>
      <xdr:row>97</xdr:row>
      <xdr:rowOff>59246</xdr:rowOff>
    </xdr:to>
    <xdr:sp textlink="">
      <xdr:nvSpPr>
        <xdr:cNvPr id="494" name="楕円 493">
          <a:extLst>
            <a:ext uri="{FF2B5EF4-FFF2-40B4-BE49-F238E27FC236}">
              <a16:creationId xmlns:a16="http://schemas.microsoft.com/office/drawing/2014/main" id="{00000000-0008-0000-0700-0000EE010000}"/>
            </a:ext>
          </a:extLst>
        </xdr:cNvPr>
        <xdr:cNvSpPr/>
      </xdr:nvSpPr>
      <xdr:spPr>
        <a:xfrm>
          <a:off x="7810500" y="1658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50373</xdr:rowOff>
    </xdr:from>
    <xdr:ext cx="534377" cy="259045"/>
    <xdr:sp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681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14709</xdr:rowOff>
    </xdr:from>
    <xdr:to>
      <xdr:col>36</xdr:col>
      <xdr:colOff>165100</xdr:colOff>
      <xdr:row>96</xdr:row>
      <xdr:rowOff>116309</xdr:rowOff>
    </xdr:to>
    <xdr:sp textlink="">
      <xdr:nvSpPr>
        <xdr:cNvPr id="496" name="楕円 495">
          <a:extLst>
            <a:ext uri="{FF2B5EF4-FFF2-40B4-BE49-F238E27FC236}">
              <a16:creationId xmlns:a16="http://schemas.microsoft.com/office/drawing/2014/main" id="{00000000-0008-0000-0700-0000F0010000}"/>
            </a:ext>
          </a:extLst>
        </xdr:cNvPr>
        <xdr:cNvSpPr/>
      </xdr:nvSpPr>
      <xdr:spPr>
        <a:xfrm>
          <a:off x="6921500" y="1647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132836</xdr:rowOff>
    </xdr:from>
    <xdr:ext cx="534377" cy="259045"/>
    <xdr:sp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249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32848</xdr:rowOff>
    </xdr:from>
    <xdr:to>
      <xdr:col>85</xdr:col>
      <xdr:colOff>126364</xdr:colOff>
      <xdr:row>38</xdr:row>
      <xdr:rowOff>16104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347798"/>
          <a:ext cx="1269" cy="1183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19931</xdr:rowOff>
    </xdr:from>
    <xdr:ext cx="534377" cy="259045"/>
    <xdr:sp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53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16104</xdr:rowOff>
    </xdr:from>
    <xdr:to>
      <xdr:col>86</xdr:col>
      <xdr:colOff>25400</xdr:colOff>
      <xdr:row>38</xdr:row>
      <xdr:rowOff>16104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31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150975</xdr:rowOff>
    </xdr:from>
    <xdr:ext cx="534377" cy="259045"/>
    <xdr:sp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123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72,609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32848</xdr:rowOff>
    </xdr:from>
    <xdr:to>
      <xdr:col>86</xdr:col>
      <xdr:colOff>25400</xdr:colOff>
      <xdr:row>31</xdr:row>
      <xdr:rowOff>32848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347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1473</xdr:rowOff>
    </xdr:from>
    <xdr:to>
      <xdr:col>85</xdr:col>
      <xdr:colOff>127000</xdr:colOff>
      <xdr:row>36</xdr:row>
      <xdr:rowOff>63614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173673"/>
          <a:ext cx="838200" cy="6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35367</xdr:rowOff>
    </xdr:from>
    <xdr:ext cx="534377" cy="259045"/>
    <xdr:sp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036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12490</xdr:rowOff>
    </xdr:from>
    <xdr:to>
      <xdr:col>85</xdr:col>
      <xdr:colOff>177800</xdr:colOff>
      <xdr:row>36</xdr:row>
      <xdr:rowOff>114090</xdr:rowOff>
    </xdr:to>
    <xdr:sp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18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1473</xdr:rowOff>
    </xdr:from>
    <xdr:to>
      <xdr:col>81</xdr:col>
      <xdr:colOff>50800</xdr:colOff>
      <xdr:row>36</xdr:row>
      <xdr:rowOff>100857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173673"/>
          <a:ext cx="889000" cy="9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166967</xdr:rowOff>
    </xdr:from>
    <xdr:to>
      <xdr:col>81</xdr:col>
      <xdr:colOff>101600</xdr:colOff>
      <xdr:row>36</xdr:row>
      <xdr:rowOff>97117</xdr:rowOff>
    </xdr:to>
    <xdr:sp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16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88244</xdr:rowOff>
    </xdr:from>
    <xdr:ext cx="534377" cy="259045"/>
    <xdr:sp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26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100857</xdr:rowOff>
    </xdr:from>
    <xdr:to>
      <xdr:col>76</xdr:col>
      <xdr:colOff>114300</xdr:colOff>
      <xdr:row>36</xdr:row>
      <xdr:rowOff>104153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273057"/>
          <a:ext cx="889000" cy="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156737</xdr:rowOff>
    </xdr:from>
    <xdr:to>
      <xdr:col>76</xdr:col>
      <xdr:colOff>165100</xdr:colOff>
      <xdr:row>36</xdr:row>
      <xdr:rowOff>86887</xdr:rowOff>
    </xdr:to>
    <xdr:sp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15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103414</xdr:rowOff>
    </xdr:from>
    <xdr:ext cx="534377" cy="259045"/>
    <xdr:sp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59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75806</xdr:rowOff>
    </xdr:from>
    <xdr:to>
      <xdr:col>71</xdr:col>
      <xdr:colOff>177800</xdr:colOff>
      <xdr:row>36</xdr:row>
      <xdr:rowOff>104153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248006"/>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33388</xdr:rowOff>
    </xdr:from>
    <xdr:to>
      <xdr:col>72</xdr:col>
      <xdr:colOff>38100</xdr:colOff>
      <xdr:row>36</xdr:row>
      <xdr:rowOff>134988</xdr:rowOff>
    </xdr:to>
    <xdr:sp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20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151515</xdr:rowOff>
    </xdr:from>
    <xdr:ext cx="534377" cy="259045"/>
    <xdr:sp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5980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37274</xdr:rowOff>
    </xdr:from>
    <xdr:to>
      <xdr:col>67</xdr:col>
      <xdr:colOff>101600</xdr:colOff>
      <xdr:row>36</xdr:row>
      <xdr:rowOff>138874</xdr:rowOff>
    </xdr:to>
    <xdr:sp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0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130001</xdr:rowOff>
    </xdr:from>
    <xdr:ext cx="534377" cy="259045"/>
    <xdr:sp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0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12814</xdr:rowOff>
    </xdr:from>
    <xdr:to>
      <xdr:col>85</xdr:col>
      <xdr:colOff>177800</xdr:colOff>
      <xdr:row>36</xdr:row>
      <xdr:rowOff>114414</xdr:rowOff>
    </xdr:to>
    <xdr:sp textlink="">
      <xdr:nvSpPr>
        <xdr:cNvPr id="545" name="楕円 544">
          <a:extLst>
            <a:ext uri="{FF2B5EF4-FFF2-40B4-BE49-F238E27FC236}">
              <a16:creationId xmlns:a16="http://schemas.microsoft.com/office/drawing/2014/main" id="{00000000-0008-0000-0700-000021020000}"/>
            </a:ext>
          </a:extLst>
        </xdr:cNvPr>
        <xdr:cNvSpPr/>
      </xdr:nvSpPr>
      <xdr:spPr>
        <a:xfrm>
          <a:off x="16268700" y="618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162691</xdr:rowOff>
    </xdr:from>
    <xdr:ext cx="534377" cy="259045"/>
    <xdr:sp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16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122123</xdr:rowOff>
    </xdr:from>
    <xdr:to>
      <xdr:col>81</xdr:col>
      <xdr:colOff>101600</xdr:colOff>
      <xdr:row>36</xdr:row>
      <xdr:rowOff>52273</xdr:rowOff>
    </xdr:to>
    <xdr:sp textlink="">
      <xdr:nvSpPr>
        <xdr:cNvPr id="547" name="楕円 546">
          <a:extLst>
            <a:ext uri="{FF2B5EF4-FFF2-40B4-BE49-F238E27FC236}">
              <a16:creationId xmlns:a16="http://schemas.microsoft.com/office/drawing/2014/main" id="{00000000-0008-0000-0700-000023020000}"/>
            </a:ext>
          </a:extLst>
        </xdr:cNvPr>
        <xdr:cNvSpPr/>
      </xdr:nvSpPr>
      <xdr:spPr>
        <a:xfrm>
          <a:off x="15430500" y="612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68800</xdr:rowOff>
    </xdr:from>
    <xdr:ext cx="534377" cy="259045"/>
    <xdr:sp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89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50057</xdr:rowOff>
    </xdr:from>
    <xdr:to>
      <xdr:col>76</xdr:col>
      <xdr:colOff>165100</xdr:colOff>
      <xdr:row>36</xdr:row>
      <xdr:rowOff>151657</xdr:rowOff>
    </xdr:to>
    <xdr:sp textlink="">
      <xdr:nvSpPr>
        <xdr:cNvPr id="549" name="楕円 548">
          <a:extLst>
            <a:ext uri="{FF2B5EF4-FFF2-40B4-BE49-F238E27FC236}">
              <a16:creationId xmlns:a16="http://schemas.microsoft.com/office/drawing/2014/main" id="{00000000-0008-0000-0700-000025020000}"/>
            </a:ext>
          </a:extLst>
        </xdr:cNvPr>
        <xdr:cNvSpPr/>
      </xdr:nvSpPr>
      <xdr:spPr>
        <a:xfrm>
          <a:off x="14541500" y="622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142784</xdr:rowOff>
    </xdr:from>
    <xdr:ext cx="534377" cy="259045"/>
    <xdr:sp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314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53353</xdr:rowOff>
    </xdr:from>
    <xdr:to>
      <xdr:col>72</xdr:col>
      <xdr:colOff>38100</xdr:colOff>
      <xdr:row>36</xdr:row>
      <xdr:rowOff>154953</xdr:rowOff>
    </xdr:to>
    <xdr:sp textlink="">
      <xdr:nvSpPr>
        <xdr:cNvPr id="551" name="楕円 550">
          <a:extLst>
            <a:ext uri="{FF2B5EF4-FFF2-40B4-BE49-F238E27FC236}">
              <a16:creationId xmlns:a16="http://schemas.microsoft.com/office/drawing/2014/main" id="{00000000-0008-0000-0700-000027020000}"/>
            </a:ext>
          </a:extLst>
        </xdr:cNvPr>
        <xdr:cNvSpPr/>
      </xdr:nvSpPr>
      <xdr:spPr>
        <a:xfrm>
          <a:off x="13652500" y="622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146080</xdr:rowOff>
    </xdr:from>
    <xdr:ext cx="534377" cy="259045"/>
    <xdr:sp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31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25006</xdr:rowOff>
    </xdr:from>
    <xdr:to>
      <xdr:col>67</xdr:col>
      <xdr:colOff>101600</xdr:colOff>
      <xdr:row>36</xdr:row>
      <xdr:rowOff>126606</xdr:rowOff>
    </xdr:to>
    <xdr:sp textlink="">
      <xdr:nvSpPr>
        <xdr:cNvPr id="553" name="楕円 552">
          <a:extLst>
            <a:ext uri="{FF2B5EF4-FFF2-40B4-BE49-F238E27FC236}">
              <a16:creationId xmlns:a16="http://schemas.microsoft.com/office/drawing/2014/main" id="{00000000-0008-0000-0700-000029020000}"/>
            </a:ext>
          </a:extLst>
        </xdr:cNvPr>
        <xdr:cNvSpPr/>
      </xdr:nvSpPr>
      <xdr:spPr>
        <a:xfrm>
          <a:off x="12763500" y="619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143133</xdr:rowOff>
    </xdr:from>
    <xdr:ext cx="534377" cy="259045"/>
    <xdr:sp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97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62395</xdr:rowOff>
    </xdr:from>
    <xdr:to>
      <xdr:col>85</xdr:col>
      <xdr:colOff>126364</xdr:colOff>
      <xdr:row>59</xdr:row>
      <xdr:rowOff>72301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34895"/>
          <a:ext cx="1269" cy="1552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76128</xdr:rowOff>
    </xdr:from>
    <xdr:ext cx="534377" cy="259045"/>
    <xdr:sp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9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72301</xdr:rowOff>
    </xdr:from>
    <xdr:to>
      <xdr:col>86</xdr:col>
      <xdr:colOff>25400</xdr:colOff>
      <xdr:row>59</xdr:row>
      <xdr:rowOff>72301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87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9072</xdr:rowOff>
    </xdr:from>
    <xdr:ext cx="599010" cy="259045"/>
    <xdr:sp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10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150,087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62395</xdr:rowOff>
    </xdr:from>
    <xdr:to>
      <xdr:col>86</xdr:col>
      <xdr:colOff>25400</xdr:colOff>
      <xdr:row>50</xdr:row>
      <xdr:rowOff>62395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3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151447</xdr:rowOff>
    </xdr:from>
    <xdr:to>
      <xdr:col>85</xdr:col>
      <xdr:colOff>127000</xdr:colOff>
      <xdr:row>55</xdr:row>
      <xdr:rowOff>3328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5481300" y="9409747"/>
          <a:ext cx="838200" cy="2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51160</xdr:rowOff>
    </xdr:from>
    <xdr:ext cx="534377" cy="259045"/>
    <xdr:sp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652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72733</xdr:rowOff>
    </xdr:from>
    <xdr:to>
      <xdr:col>85</xdr:col>
      <xdr:colOff>177800</xdr:colOff>
      <xdr:row>57</xdr:row>
      <xdr:rowOff>2883</xdr:rowOff>
    </xdr:to>
    <xdr:sp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673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5842</xdr:rowOff>
    </xdr:from>
    <xdr:to>
      <xdr:col>81</xdr:col>
      <xdr:colOff>50800</xdr:colOff>
      <xdr:row>54</xdr:row>
      <xdr:rowOff>151447</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4592300" y="9092692"/>
          <a:ext cx="889000" cy="317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53708</xdr:rowOff>
    </xdr:from>
    <xdr:to>
      <xdr:col>81</xdr:col>
      <xdr:colOff>101600</xdr:colOff>
      <xdr:row>56</xdr:row>
      <xdr:rowOff>155308</xdr:rowOff>
    </xdr:to>
    <xdr:sp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654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146435</xdr:rowOff>
    </xdr:from>
    <xdr:ext cx="534377" cy="259045"/>
    <xdr:sp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747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5842</xdr:rowOff>
    </xdr:from>
    <xdr:to>
      <xdr:col>76</xdr:col>
      <xdr:colOff>114300</xdr:colOff>
      <xdr:row>56</xdr:row>
      <xdr:rowOff>69647</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9092692"/>
          <a:ext cx="889000" cy="57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161074</xdr:rowOff>
    </xdr:from>
    <xdr:to>
      <xdr:col>76</xdr:col>
      <xdr:colOff>165100</xdr:colOff>
      <xdr:row>56</xdr:row>
      <xdr:rowOff>91224</xdr:rowOff>
    </xdr:to>
    <xdr:sp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59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82351</xdr:rowOff>
    </xdr:from>
    <xdr:ext cx="534377" cy="259045"/>
    <xdr:sp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68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7239</xdr:rowOff>
    </xdr:from>
    <xdr:to>
      <xdr:col>71</xdr:col>
      <xdr:colOff>177800</xdr:colOff>
      <xdr:row>56</xdr:row>
      <xdr:rowOff>69647</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9608439"/>
          <a:ext cx="889000" cy="62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42659</xdr:rowOff>
    </xdr:from>
    <xdr:to>
      <xdr:col>72</xdr:col>
      <xdr:colOff>38100</xdr:colOff>
      <xdr:row>56</xdr:row>
      <xdr:rowOff>144259</xdr:rowOff>
    </xdr:to>
    <xdr:sp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643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135386</xdr:rowOff>
    </xdr:from>
    <xdr:ext cx="534377"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3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128918</xdr:rowOff>
    </xdr:from>
    <xdr:to>
      <xdr:col>67</xdr:col>
      <xdr:colOff>101600</xdr:colOff>
      <xdr:row>57</xdr:row>
      <xdr:rowOff>59068</xdr:rowOff>
    </xdr:to>
    <xdr:sp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73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50195</xdr:rowOff>
    </xdr:from>
    <xdr:ext cx="534377" cy="259045"/>
    <xdr:sp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822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123978</xdr:rowOff>
    </xdr:from>
    <xdr:to>
      <xdr:col>85</xdr:col>
      <xdr:colOff>177800</xdr:colOff>
      <xdr:row>55</xdr:row>
      <xdr:rowOff>54128</xdr:rowOff>
    </xdr:to>
    <xdr:sp textlink="">
      <xdr:nvSpPr>
        <xdr:cNvPr id="603" name="楕円 602">
          <a:extLst>
            <a:ext uri="{FF2B5EF4-FFF2-40B4-BE49-F238E27FC236}">
              <a16:creationId xmlns:a16="http://schemas.microsoft.com/office/drawing/2014/main" id="{00000000-0008-0000-0700-00005B020000}"/>
            </a:ext>
          </a:extLst>
        </xdr:cNvPr>
        <xdr:cNvSpPr/>
      </xdr:nvSpPr>
      <xdr:spPr>
        <a:xfrm>
          <a:off x="16268700" y="938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146855</xdr:rowOff>
    </xdr:from>
    <xdr:ext cx="534377" cy="259045"/>
    <xdr:sp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23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100647</xdr:rowOff>
    </xdr:from>
    <xdr:to>
      <xdr:col>81</xdr:col>
      <xdr:colOff>101600</xdr:colOff>
      <xdr:row>55</xdr:row>
      <xdr:rowOff>30797</xdr:rowOff>
    </xdr:to>
    <xdr:sp textlink="">
      <xdr:nvSpPr>
        <xdr:cNvPr id="605" name="楕円 604">
          <a:extLst>
            <a:ext uri="{FF2B5EF4-FFF2-40B4-BE49-F238E27FC236}">
              <a16:creationId xmlns:a16="http://schemas.microsoft.com/office/drawing/2014/main" id="{00000000-0008-0000-0700-00005D020000}"/>
            </a:ext>
          </a:extLst>
        </xdr:cNvPr>
        <xdr:cNvSpPr/>
      </xdr:nvSpPr>
      <xdr:spPr>
        <a:xfrm>
          <a:off x="15430500" y="935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47324</xdr:rowOff>
    </xdr:from>
    <xdr:ext cx="534377" cy="259045"/>
    <xdr:sp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134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126492</xdr:rowOff>
    </xdr:from>
    <xdr:to>
      <xdr:col>76</xdr:col>
      <xdr:colOff>165100</xdr:colOff>
      <xdr:row>53</xdr:row>
      <xdr:rowOff>56642</xdr:rowOff>
    </xdr:to>
    <xdr:sp textlink="">
      <xdr:nvSpPr>
        <xdr:cNvPr id="607" name="楕円 606">
          <a:extLst>
            <a:ext uri="{FF2B5EF4-FFF2-40B4-BE49-F238E27FC236}">
              <a16:creationId xmlns:a16="http://schemas.microsoft.com/office/drawing/2014/main" id="{00000000-0008-0000-0700-00005F020000}"/>
            </a:ext>
          </a:extLst>
        </xdr:cNvPr>
        <xdr:cNvSpPr/>
      </xdr:nvSpPr>
      <xdr:spPr>
        <a:xfrm>
          <a:off x="14541500" y="904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51</xdr:row>
      <xdr:rowOff>73169</xdr:rowOff>
    </xdr:from>
    <xdr:ext cx="599010" cy="259045"/>
    <xdr:sp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292795" y="8817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18847</xdr:rowOff>
    </xdr:from>
    <xdr:to>
      <xdr:col>72</xdr:col>
      <xdr:colOff>38100</xdr:colOff>
      <xdr:row>56</xdr:row>
      <xdr:rowOff>120447</xdr:rowOff>
    </xdr:to>
    <xdr:sp textlink="">
      <xdr:nvSpPr>
        <xdr:cNvPr id="609" name="楕円 608">
          <a:extLst>
            <a:ext uri="{FF2B5EF4-FFF2-40B4-BE49-F238E27FC236}">
              <a16:creationId xmlns:a16="http://schemas.microsoft.com/office/drawing/2014/main" id="{00000000-0008-0000-0700-000061020000}"/>
            </a:ext>
          </a:extLst>
        </xdr:cNvPr>
        <xdr:cNvSpPr/>
      </xdr:nvSpPr>
      <xdr:spPr>
        <a:xfrm>
          <a:off x="13652500" y="9620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136974</xdr:rowOff>
    </xdr:from>
    <xdr:ext cx="534377" cy="259045"/>
    <xdr:sp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39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127889</xdr:rowOff>
    </xdr:from>
    <xdr:to>
      <xdr:col>67</xdr:col>
      <xdr:colOff>101600</xdr:colOff>
      <xdr:row>56</xdr:row>
      <xdr:rowOff>58039</xdr:rowOff>
    </xdr:to>
    <xdr:sp textlink="">
      <xdr:nvSpPr>
        <xdr:cNvPr id="611" name="楕円 610">
          <a:extLst>
            <a:ext uri="{FF2B5EF4-FFF2-40B4-BE49-F238E27FC236}">
              <a16:creationId xmlns:a16="http://schemas.microsoft.com/office/drawing/2014/main" id="{00000000-0008-0000-0700-000063020000}"/>
            </a:ext>
          </a:extLst>
        </xdr:cNvPr>
        <xdr:cNvSpPr/>
      </xdr:nvSpPr>
      <xdr:spPr>
        <a:xfrm>
          <a:off x="12763500" y="955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74566</xdr:rowOff>
    </xdr:from>
    <xdr:ext cx="534377" cy="259045"/>
    <xdr:sp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332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29874</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202824"/>
          <a:ext cx="1269" cy="144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148001</xdr:rowOff>
    </xdr:from>
    <xdr:ext cx="534377" cy="259045"/>
    <xdr:sp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7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88,226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29874</xdr:rowOff>
    </xdr:from>
    <xdr:to>
      <xdr:col>86</xdr:col>
      <xdr:colOff>25400</xdr:colOff>
      <xdr:row>71</xdr:row>
      <xdr:rowOff>29874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202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58172</xdr:rowOff>
    </xdr:from>
    <xdr:to>
      <xdr:col>85</xdr:col>
      <xdr:colOff>127000</xdr:colOff>
      <xdr:row>79</xdr:row>
      <xdr:rowOff>78174</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602722"/>
          <a:ext cx="8382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97947</xdr:rowOff>
    </xdr:from>
    <xdr:ext cx="469744" cy="259045"/>
    <xdr:sp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299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75070</xdr:rowOff>
    </xdr:from>
    <xdr:to>
      <xdr:col>85</xdr:col>
      <xdr:colOff>177800</xdr:colOff>
      <xdr:row>79</xdr:row>
      <xdr:rowOff>5220</xdr:rowOff>
    </xdr:to>
    <xdr:sp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36568</xdr:rowOff>
    </xdr:from>
    <xdr:to>
      <xdr:col>81</xdr:col>
      <xdr:colOff>50800</xdr:colOff>
      <xdr:row>79</xdr:row>
      <xdr:rowOff>78174</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81118"/>
          <a:ext cx="889000" cy="41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55198</xdr:rowOff>
    </xdr:from>
    <xdr:to>
      <xdr:col>81</xdr:col>
      <xdr:colOff>101600</xdr:colOff>
      <xdr:row>78</xdr:row>
      <xdr:rowOff>156798</xdr:rowOff>
    </xdr:to>
    <xdr:sp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428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1875</xdr:rowOff>
    </xdr:from>
    <xdr:ext cx="534377"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320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36568</xdr:rowOff>
    </xdr:from>
    <xdr:to>
      <xdr:col>76</xdr:col>
      <xdr:colOff>114300</xdr:colOff>
      <xdr:row>79</xdr:row>
      <xdr:rowOff>63658</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581118"/>
          <a:ext cx="889000" cy="27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69143</xdr:rowOff>
    </xdr:from>
    <xdr:to>
      <xdr:col>76</xdr:col>
      <xdr:colOff>165100</xdr:colOff>
      <xdr:row>78</xdr:row>
      <xdr:rowOff>170743</xdr:rowOff>
    </xdr:to>
    <xdr:sp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44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15820</xdr:rowOff>
    </xdr:from>
    <xdr:ext cx="469744" cy="259045"/>
    <xdr:sp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17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50709</xdr:rowOff>
    </xdr:from>
    <xdr:to>
      <xdr:col>71</xdr:col>
      <xdr:colOff>177800</xdr:colOff>
      <xdr:row>79</xdr:row>
      <xdr:rowOff>63658</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95259"/>
          <a:ext cx="889000" cy="12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54333</xdr:rowOff>
    </xdr:from>
    <xdr:to>
      <xdr:col>72</xdr:col>
      <xdr:colOff>38100</xdr:colOff>
      <xdr:row>78</xdr:row>
      <xdr:rowOff>155933</xdr:rowOff>
    </xdr:to>
    <xdr:sp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27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1010</xdr:rowOff>
    </xdr:from>
    <xdr:ext cx="534377" cy="259045"/>
    <xdr:sp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3202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70776</xdr:rowOff>
    </xdr:from>
    <xdr:to>
      <xdr:col>67</xdr:col>
      <xdr:colOff>101600</xdr:colOff>
      <xdr:row>79</xdr:row>
      <xdr:rowOff>926</xdr:rowOff>
    </xdr:to>
    <xdr:sp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44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17453</xdr:rowOff>
    </xdr:from>
    <xdr:ext cx="469744" cy="259045"/>
    <xdr:sp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1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7372</xdr:rowOff>
    </xdr:from>
    <xdr:to>
      <xdr:col>85</xdr:col>
      <xdr:colOff>177800</xdr:colOff>
      <xdr:row>79</xdr:row>
      <xdr:rowOff>108972</xdr:rowOff>
    </xdr:to>
    <xdr:sp textlink="">
      <xdr:nvSpPr>
        <xdr:cNvPr id="662" name="楕円 661">
          <a:extLst>
            <a:ext uri="{FF2B5EF4-FFF2-40B4-BE49-F238E27FC236}">
              <a16:creationId xmlns:a16="http://schemas.microsoft.com/office/drawing/2014/main" id="{00000000-0008-0000-0700-000096020000}"/>
            </a:ext>
          </a:extLst>
        </xdr:cNvPr>
        <xdr:cNvSpPr/>
      </xdr:nvSpPr>
      <xdr:spPr>
        <a:xfrm>
          <a:off x="16268700" y="1355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93749</xdr:rowOff>
    </xdr:from>
    <xdr:ext cx="469744" cy="259045"/>
    <xdr:sp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66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27374</xdr:rowOff>
    </xdr:from>
    <xdr:to>
      <xdr:col>81</xdr:col>
      <xdr:colOff>101600</xdr:colOff>
      <xdr:row>79</xdr:row>
      <xdr:rowOff>128974</xdr:rowOff>
    </xdr:to>
    <xdr:sp textlink="">
      <xdr:nvSpPr>
        <xdr:cNvPr id="664" name="楕円 663">
          <a:extLst>
            <a:ext uri="{FF2B5EF4-FFF2-40B4-BE49-F238E27FC236}">
              <a16:creationId xmlns:a16="http://schemas.microsoft.com/office/drawing/2014/main" id="{00000000-0008-0000-0700-000098020000}"/>
            </a:ext>
          </a:extLst>
        </xdr:cNvPr>
        <xdr:cNvSpPr/>
      </xdr:nvSpPr>
      <xdr:spPr>
        <a:xfrm>
          <a:off x="15430500" y="1357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120101</xdr:rowOff>
    </xdr:from>
    <xdr:ext cx="469744" cy="259045"/>
    <xdr:sp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664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157218</xdr:rowOff>
    </xdr:from>
    <xdr:to>
      <xdr:col>76</xdr:col>
      <xdr:colOff>165100</xdr:colOff>
      <xdr:row>79</xdr:row>
      <xdr:rowOff>87368</xdr:rowOff>
    </xdr:to>
    <xdr:sp textlink="">
      <xdr:nvSpPr>
        <xdr:cNvPr id="666" name="楕円 665">
          <a:extLst>
            <a:ext uri="{FF2B5EF4-FFF2-40B4-BE49-F238E27FC236}">
              <a16:creationId xmlns:a16="http://schemas.microsoft.com/office/drawing/2014/main" id="{00000000-0008-0000-0700-00009A020000}"/>
            </a:ext>
          </a:extLst>
        </xdr:cNvPr>
        <xdr:cNvSpPr/>
      </xdr:nvSpPr>
      <xdr:spPr>
        <a:xfrm>
          <a:off x="14541500" y="1353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78495</xdr:rowOff>
    </xdr:from>
    <xdr:ext cx="469744" cy="259045"/>
    <xdr:sp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62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12858</xdr:rowOff>
    </xdr:from>
    <xdr:to>
      <xdr:col>72</xdr:col>
      <xdr:colOff>38100</xdr:colOff>
      <xdr:row>79</xdr:row>
      <xdr:rowOff>114458</xdr:rowOff>
    </xdr:to>
    <xdr:sp textlink="">
      <xdr:nvSpPr>
        <xdr:cNvPr id="668" name="楕円 667">
          <a:extLst>
            <a:ext uri="{FF2B5EF4-FFF2-40B4-BE49-F238E27FC236}">
              <a16:creationId xmlns:a16="http://schemas.microsoft.com/office/drawing/2014/main" id="{00000000-0008-0000-0700-00009C020000}"/>
            </a:ext>
          </a:extLst>
        </xdr:cNvPr>
        <xdr:cNvSpPr/>
      </xdr:nvSpPr>
      <xdr:spPr>
        <a:xfrm>
          <a:off x="13652500" y="1355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105585</xdr:rowOff>
    </xdr:from>
    <xdr:ext cx="469744" cy="259045"/>
    <xdr:sp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6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171359</xdr:rowOff>
    </xdr:from>
    <xdr:to>
      <xdr:col>67</xdr:col>
      <xdr:colOff>101600</xdr:colOff>
      <xdr:row>79</xdr:row>
      <xdr:rowOff>101509</xdr:rowOff>
    </xdr:to>
    <xdr:sp textlink="">
      <xdr:nvSpPr>
        <xdr:cNvPr id="670" name="楕円 669">
          <a:extLst>
            <a:ext uri="{FF2B5EF4-FFF2-40B4-BE49-F238E27FC236}">
              <a16:creationId xmlns:a16="http://schemas.microsoft.com/office/drawing/2014/main" id="{00000000-0008-0000-0700-00009E020000}"/>
            </a:ext>
          </a:extLst>
        </xdr:cNvPr>
        <xdr:cNvSpPr/>
      </xdr:nvSpPr>
      <xdr:spPr>
        <a:xfrm>
          <a:off x="12763500" y="1354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92636</xdr:rowOff>
    </xdr:from>
    <xdr:ext cx="469744" cy="259045"/>
    <xdr:sp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363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109120</xdr:rowOff>
    </xdr:from>
    <xdr:to>
      <xdr:col>85</xdr:col>
      <xdr:colOff>126364</xdr:colOff>
      <xdr:row>98</xdr:row>
      <xdr:rowOff>166325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368170"/>
          <a:ext cx="1269" cy="1600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170152</xdr:rowOff>
    </xdr:from>
    <xdr:ext cx="534377" cy="259045"/>
    <xdr:sp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7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166325</xdr:rowOff>
    </xdr:from>
    <xdr:to>
      <xdr:col>86</xdr:col>
      <xdr:colOff>25400</xdr:colOff>
      <xdr:row>98</xdr:row>
      <xdr:rowOff>166325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68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55797</xdr:rowOff>
    </xdr:from>
    <xdr:ext cx="599010" cy="259045"/>
    <xdr:sp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143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521,864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109120</xdr:rowOff>
    </xdr:from>
    <xdr:to>
      <xdr:col>86</xdr:col>
      <xdr:colOff>25400</xdr:colOff>
      <xdr:row>89</xdr:row>
      <xdr:rowOff>109120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36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30834</xdr:rowOff>
    </xdr:from>
    <xdr:to>
      <xdr:col>85</xdr:col>
      <xdr:colOff>127000</xdr:colOff>
      <xdr:row>98</xdr:row>
      <xdr:rowOff>33068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832934"/>
          <a:ext cx="838200" cy="2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160577</xdr:rowOff>
    </xdr:from>
    <xdr:ext cx="534377" cy="259045"/>
    <xdr:sp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619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137700</xdr:rowOff>
    </xdr:from>
    <xdr:to>
      <xdr:col>85</xdr:col>
      <xdr:colOff>177800</xdr:colOff>
      <xdr:row>98</xdr:row>
      <xdr:rowOff>67850</xdr:rowOff>
    </xdr:to>
    <xdr:sp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76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30834</xdr:rowOff>
    </xdr:from>
    <xdr:to>
      <xdr:col>81</xdr:col>
      <xdr:colOff>50800</xdr:colOff>
      <xdr:row>98</xdr:row>
      <xdr:rowOff>37010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832934"/>
          <a:ext cx="889000" cy="6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145941</xdr:rowOff>
    </xdr:from>
    <xdr:to>
      <xdr:col>81</xdr:col>
      <xdr:colOff>101600</xdr:colOff>
      <xdr:row>98</xdr:row>
      <xdr:rowOff>76091</xdr:rowOff>
    </xdr:to>
    <xdr:sp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77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92618</xdr:rowOff>
    </xdr:from>
    <xdr:ext cx="534377"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51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32865</xdr:rowOff>
    </xdr:from>
    <xdr:to>
      <xdr:col>76</xdr:col>
      <xdr:colOff>114300</xdr:colOff>
      <xdr:row>98</xdr:row>
      <xdr:rowOff>37010</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6834965"/>
          <a:ext cx="889000" cy="4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160686</xdr:rowOff>
    </xdr:from>
    <xdr:to>
      <xdr:col>76</xdr:col>
      <xdr:colOff>165100</xdr:colOff>
      <xdr:row>98</xdr:row>
      <xdr:rowOff>90836</xdr:rowOff>
    </xdr:to>
    <xdr:sp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7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81963</xdr:rowOff>
    </xdr:from>
    <xdr:ext cx="534377" cy="259045"/>
    <xdr:sp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884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32865</xdr:rowOff>
    </xdr:from>
    <xdr:to>
      <xdr:col>71</xdr:col>
      <xdr:colOff>177800</xdr:colOff>
      <xdr:row>98</xdr:row>
      <xdr:rowOff>39390</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834965"/>
          <a:ext cx="889000" cy="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165060</xdr:rowOff>
    </xdr:from>
    <xdr:to>
      <xdr:col>72</xdr:col>
      <xdr:colOff>38100</xdr:colOff>
      <xdr:row>98</xdr:row>
      <xdr:rowOff>95210</xdr:rowOff>
    </xdr:to>
    <xdr:sp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79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86337</xdr:rowOff>
    </xdr:from>
    <xdr:ext cx="534377" cy="259045"/>
    <xdr:sp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88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162902</xdr:rowOff>
    </xdr:from>
    <xdr:to>
      <xdr:col>67</xdr:col>
      <xdr:colOff>101600</xdr:colOff>
      <xdr:row>98</xdr:row>
      <xdr:rowOff>93052</xdr:rowOff>
    </xdr:to>
    <xdr:sp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7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84179</xdr:rowOff>
    </xdr:from>
    <xdr:ext cx="534377" cy="259045"/>
    <xdr:sp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88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153718</xdr:rowOff>
    </xdr:from>
    <xdr:to>
      <xdr:col>85</xdr:col>
      <xdr:colOff>177800</xdr:colOff>
      <xdr:row>98</xdr:row>
      <xdr:rowOff>83868</xdr:rowOff>
    </xdr:to>
    <xdr:sp textlink="">
      <xdr:nvSpPr>
        <xdr:cNvPr id="721" name="楕円 720">
          <a:extLst>
            <a:ext uri="{FF2B5EF4-FFF2-40B4-BE49-F238E27FC236}">
              <a16:creationId xmlns:a16="http://schemas.microsoft.com/office/drawing/2014/main" id="{00000000-0008-0000-0700-0000D1020000}"/>
            </a:ext>
          </a:extLst>
        </xdr:cNvPr>
        <xdr:cNvSpPr/>
      </xdr:nvSpPr>
      <xdr:spPr>
        <a:xfrm>
          <a:off x="16268700" y="1678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132145</xdr:rowOff>
    </xdr:from>
    <xdr:ext cx="534377" cy="259045"/>
    <xdr:sp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762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151484</xdr:rowOff>
    </xdr:from>
    <xdr:to>
      <xdr:col>81</xdr:col>
      <xdr:colOff>101600</xdr:colOff>
      <xdr:row>98</xdr:row>
      <xdr:rowOff>81634</xdr:rowOff>
    </xdr:to>
    <xdr:sp textlink="">
      <xdr:nvSpPr>
        <xdr:cNvPr id="723" name="楕円 722">
          <a:extLst>
            <a:ext uri="{FF2B5EF4-FFF2-40B4-BE49-F238E27FC236}">
              <a16:creationId xmlns:a16="http://schemas.microsoft.com/office/drawing/2014/main" id="{00000000-0008-0000-0700-0000D3020000}"/>
            </a:ext>
          </a:extLst>
        </xdr:cNvPr>
        <xdr:cNvSpPr/>
      </xdr:nvSpPr>
      <xdr:spPr>
        <a:xfrm>
          <a:off x="15430500" y="1678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72761</xdr:rowOff>
    </xdr:from>
    <xdr:ext cx="534377" cy="259045"/>
    <xdr:sp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874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157660</xdr:rowOff>
    </xdr:from>
    <xdr:to>
      <xdr:col>76</xdr:col>
      <xdr:colOff>165100</xdr:colOff>
      <xdr:row>98</xdr:row>
      <xdr:rowOff>87810</xdr:rowOff>
    </xdr:to>
    <xdr:sp textlink="">
      <xdr:nvSpPr>
        <xdr:cNvPr id="725" name="楕円 724">
          <a:extLst>
            <a:ext uri="{FF2B5EF4-FFF2-40B4-BE49-F238E27FC236}">
              <a16:creationId xmlns:a16="http://schemas.microsoft.com/office/drawing/2014/main" id="{00000000-0008-0000-0700-0000D5020000}"/>
            </a:ext>
          </a:extLst>
        </xdr:cNvPr>
        <xdr:cNvSpPr/>
      </xdr:nvSpPr>
      <xdr:spPr>
        <a:xfrm>
          <a:off x="14541500" y="1678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104337</xdr:rowOff>
    </xdr:from>
    <xdr:ext cx="534377" cy="259045"/>
    <xdr:sp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56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153515</xdr:rowOff>
    </xdr:from>
    <xdr:to>
      <xdr:col>72</xdr:col>
      <xdr:colOff>38100</xdr:colOff>
      <xdr:row>98</xdr:row>
      <xdr:rowOff>83665</xdr:rowOff>
    </xdr:to>
    <xdr:sp textlink="">
      <xdr:nvSpPr>
        <xdr:cNvPr id="727" name="楕円 726">
          <a:extLst>
            <a:ext uri="{FF2B5EF4-FFF2-40B4-BE49-F238E27FC236}">
              <a16:creationId xmlns:a16="http://schemas.microsoft.com/office/drawing/2014/main" id="{00000000-0008-0000-0700-0000D7020000}"/>
            </a:ext>
          </a:extLst>
        </xdr:cNvPr>
        <xdr:cNvSpPr/>
      </xdr:nvSpPr>
      <xdr:spPr>
        <a:xfrm>
          <a:off x="13652500" y="1678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100192</xdr:rowOff>
    </xdr:from>
    <xdr:ext cx="534377" cy="259045"/>
    <xdr:sp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55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160040</xdr:rowOff>
    </xdr:from>
    <xdr:to>
      <xdr:col>67</xdr:col>
      <xdr:colOff>101600</xdr:colOff>
      <xdr:row>98</xdr:row>
      <xdr:rowOff>90190</xdr:rowOff>
    </xdr:to>
    <xdr:sp textlink="">
      <xdr:nvSpPr>
        <xdr:cNvPr id="729" name="楕円 728">
          <a:extLst>
            <a:ext uri="{FF2B5EF4-FFF2-40B4-BE49-F238E27FC236}">
              <a16:creationId xmlns:a16="http://schemas.microsoft.com/office/drawing/2014/main" id="{00000000-0008-0000-0700-0000D9020000}"/>
            </a:ext>
          </a:extLst>
        </xdr:cNvPr>
        <xdr:cNvSpPr/>
      </xdr:nvSpPr>
      <xdr:spPr>
        <a:xfrm>
          <a:off x="12763500" y="1679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106717</xdr:rowOff>
    </xdr:from>
    <xdr:ext cx="534377" cy="259045"/>
    <xdr:sp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56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2906</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146406"/>
          <a:ext cx="1269" cy="1508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10167</xdr:rowOff>
    </xdr:from>
    <xdr:ext cx="249299" cy="259045"/>
    <xdr:sp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96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121033</xdr:rowOff>
    </xdr:from>
    <xdr:ext cx="534377" cy="259045"/>
    <xdr:sp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4921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2906</xdr:rowOff>
    </xdr:from>
    <xdr:to>
      <xdr:col>116</xdr:col>
      <xdr:colOff>152400</xdr:colOff>
      <xdr:row>30</xdr:row>
      <xdr:rowOff>2906</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146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99067</xdr:rowOff>
    </xdr:from>
    <xdr:ext cx="378565" cy="259045"/>
    <xdr:sp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4271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76190</xdr:rowOff>
    </xdr:from>
    <xdr:to>
      <xdr:col>116</xdr:col>
      <xdr:colOff>114300</xdr:colOff>
      <xdr:row>39</xdr:row>
      <xdr:rowOff>6340</xdr:rowOff>
    </xdr:to>
    <xdr:sp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9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83322</xdr:rowOff>
    </xdr:from>
    <xdr:to>
      <xdr:col>112</xdr:col>
      <xdr:colOff>38100</xdr:colOff>
      <xdr:row>39</xdr:row>
      <xdr:rowOff>13472</xdr:rowOff>
    </xdr:to>
    <xdr:sp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98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29999</xdr:rowOff>
    </xdr:from>
    <xdr:ext cx="313932" cy="259045"/>
    <xdr:sp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66333" y="6373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76556</xdr:rowOff>
    </xdr:from>
    <xdr:to>
      <xdr:col>107</xdr:col>
      <xdr:colOff>101600</xdr:colOff>
      <xdr:row>39</xdr:row>
      <xdr:rowOff>6706</xdr:rowOff>
    </xdr:to>
    <xdr:sp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91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23233</xdr:rowOff>
    </xdr:from>
    <xdr:ext cx="378565" cy="259045"/>
    <xdr:sp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668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77927</xdr:rowOff>
    </xdr:from>
    <xdr:to>
      <xdr:col>102</xdr:col>
      <xdr:colOff>165100</xdr:colOff>
      <xdr:row>39</xdr:row>
      <xdr:rowOff>8077</xdr:rowOff>
    </xdr:to>
    <xdr:sp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93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24604</xdr:rowOff>
    </xdr:from>
    <xdr:ext cx="378565" cy="259045"/>
    <xdr:sp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68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74178</xdr:rowOff>
    </xdr:from>
    <xdr:to>
      <xdr:col>98</xdr:col>
      <xdr:colOff>38100</xdr:colOff>
      <xdr:row>39</xdr:row>
      <xdr:rowOff>4328</xdr:rowOff>
    </xdr:to>
    <xdr:sp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20855</xdr:rowOff>
    </xdr:from>
    <xdr:ext cx="378565" cy="259045"/>
    <xdr:sp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64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54617</xdr:rowOff>
    </xdr:from>
    <xdr:ext cx="249299" cy="259045"/>
    <xdr:sp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69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810" name="前年度繰上充用金グラフ枠">
          <a:extLst>
            <a:ext uri="{FF2B5EF4-FFF2-40B4-BE49-F238E27FC236}">
              <a16:creationId xmlns:a16="http://schemas.microsoft.com/office/drawing/2014/main" id="{00000000-0008-0000-0700-00002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88428</xdr:rowOff>
    </xdr:from>
    <xdr:to>
      <xdr:col>116</xdr:col>
      <xdr:colOff>62864</xdr:colOff>
      <xdr:row>59</xdr:row>
      <xdr:rowOff>98878</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flipV="1">
          <a:off x="22159595" y="8660928"/>
          <a:ext cx="1269" cy="155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145831</xdr:rowOff>
    </xdr:from>
    <xdr:ext cx="249299" cy="259045"/>
    <xdr:sp textlink="">
      <xdr:nvSpPr>
        <xdr:cNvPr id="812" name="前年度繰上充用金最小値テキスト">
          <a:extLst>
            <a:ext uri="{FF2B5EF4-FFF2-40B4-BE49-F238E27FC236}">
              <a16:creationId xmlns:a16="http://schemas.microsoft.com/office/drawing/2014/main" id="{00000000-0008-0000-0700-00002C030000}"/>
            </a:ext>
          </a:extLst>
        </xdr:cNvPr>
        <xdr:cNvSpPr txBox="1"/>
      </xdr:nvSpPr>
      <xdr:spPr>
        <a:xfrm>
          <a:off x="22212300" y="102613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35105</xdr:rowOff>
    </xdr:from>
    <xdr:ext cx="469744" cy="259045"/>
    <xdr:sp textlink="">
      <xdr:nvSpPr>
        <xdr:cNvPr id="814" name="前年度繰上充用金最大値テキスト">
          <a:extLst>
            <a:ext uri="{FF2B5EF4-FFF2-40B4-BE49-F238E27FC236}">
              <a16:creationId xmlns:a16="http://schemas.microsoft.com/office/drawing/2014/main" id="{00000000-0008-0000-0700-00002E030000}"/>
            </a:ext>
          </a:extLst>
        </xdr:cNvPr>
        <xdr:cNvSpPr txBox="1"/>
      </xdr:nvSpPr>
      <xdr:spPr>
        <a:xfrm>
          <a:off x="22212300" y="843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88428</xdr:rowOff>
    </xdr:from>
    <xdr:to>
      <xdr:col>116</xdr:col>
      <xdr:colOff>152400</xdr:colOff>
      <xdr:row>50</xdr:row>
      <xdr:rowOff>88428</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2072600" y="866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63282</xdr:rowOff>
    </xdr:from>
    <xdr:ext cx="313932" cy="259045"/>
    <xdr:sp textlink="">
      <xdr:nvSpPr>
        <xdr:cNvPr id="817" name="前年度繰上充用金平均値テキスト">
          <a:extLst>
            <a:ext uri="{FF2B5EF4-FFF2-40B4-BE49-F238E27FC236}">
              <a16:creationId xmlns:a16="http://schemas.microsoft.com/office/drawing/2014/main" id="{00000000-0008-0000-0700-000031030000}"/>
            </a:ext>
          </a:extLst>
        </xdr:cNvPr>
        <xdr:cNvSpPr txBox="1"/>
      </xdr:nvSpPr>
      <xdr:spPr>
        <a:xfrm>
          <a:off x="22212300" y="1000738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40405</xdr:rowOff>
    </xdr:from>
    <xdr:to>
      <xdr:col>116</xdr:col>
      <xdr:colOff>114300</xdr:colOff>
      <xdr:row>59</xdr:row>
      <xdr:rowOff>142005</xdr:rowOff>
    </xdr:to>
    <xdr:sp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221107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39915</xdr:rowOff>
    </xdr:from>
    <xdr:to>
      <xdr:col>112</xdr:col>
      <xdr:colOff>38100</xdr:colOff>
      <xdr:row>59</xdr:row>
      <xdr:rowOff>141515</xdr:rowOff>
    </xdr:to>
    <xdr:sp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1272500" y="1015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158042</xdr:rowOff>
    </xdr:from>
    <xdr:ext cx="313932" cy="259045"/>
    <xdr:sp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66333" y="9930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39261</xdr:rowOff>
    </xdr:from>
    <xdr:to>
      <xdr:col>107</xdr:col>
      <xdr:colOff>101600</xdr:colOff>
      <xdr:row>59</xdr:row>
      <xdr:rowOff>140861</xdr:rowOff>
    </xdr:to>
    <xdr:sp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20383500" y="101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157388</xdr:rowOff>
    </xdr:from>
    <xdr:ext cx="313932" cy="259045"/>
    <xdr:sp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277333" y="9930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25" name="直線コネクタ 824">
          <a:extLst>
            <a:ext uri="{FF2B5EF4-FFF2-40B4-BE49-F238E27FC236}">
              <a16:creationId xmlns:a16="http://schemas.microsoft.com/office/drawing/2014/main" id="{00000000-0008-0000-0700-000039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37628</xdr:rowOff>
    </xdr:from>
    <xdr:to>
      <xdr:col>102</xdr:col>
      <xdr:colOff>165100</xdr:colOff>
      <xdr:row>59</xdr:row>
      <xdr:rowOff>139228</xdr:rowOff>
    </xdr:to>
    <xdr:sp textlink="">
      <xdr:nvSpPr>
        <xdr:cNvPr id="826" name="フローチャート: 判断 825">
          <a:extLst>
            <a:ext uri="{FF2B5EF4-FFF2-40B4-BE49-F238E27FC236}">
              <a16:creationId xmlns:a16="http://schemas.microsoft.com/office/drawing/2014/main" id="{00000000-0008-0000-0700-00003A030000}"/>
            </a:ext>
          </a:extLst>
        </xdr:cNvPr>
        <xdr:cNvSpPr/>
      </xdr:nvSpPr>
      <xdr:spPr>
        <a:xfrm>
          <a:off x="19494500" y="1015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155755</xdr:rowOff>
    </xdr:from>
    <xdr:ext cx="313932" cy="259045"/>
    <xdr:sp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88333" y="99284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37302</xdr:rowOff>
    </xdr:from>
    <xdr:to>
      <xdr:col>98</xdr:col>
      <xdr:colOff>38100</xdr:colOff>
      <xdr:row>59</xdr:row>
      <xdr:rowOff>138902</xdr:rowOff>
    </xdr:to>
    <xdr:sp textlink="">
      <xdr:nvSpPr>
        <xdr:cNvPr id="828" name="フローチャート: 判断 827">
          <a:extLst>
            <a:ext uri="{FF2B5EF4-FFF2-40B4-BE49-F238E27FC236}">
              <a16:creationId xmlns:a16="http://schemas.microsoft.com/office/drawing/2014/main" id="{00000000-0008-0000-0700-00003C030000}"/>
            </a:ext>
          </a:extLst>
        </xdr:cNvPr>
        <xdr:cNvSpPr/>
      </xdr:nvSpPr>
      <xdr:spPr>
        <a:xfrm>
          <a:off x="18605500" y="1015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155429</xdr:rowOff>
    </xdr:from>
    <xdr:ext cx="313932" cy="259045"/>
    <xdr:sp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499333" y="992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textlink="">
      <xdr:nvSpPr>
        <xdr:cNvPr id="835" name="楕円 834">
          <a:extLst>
            <a:ext uri="{FF2B5EF4-FFF2-40B4-BE49-F238E27FC236}">
              <a16:creationId xmlns:a16="http://schemas.microsoft.com/office/drawing/2014/main" id="{00000000-0008-0000-0700-000043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18831</xdr:rowOff>
    </xdr:from>
    <xdr:ext cx="249299" cy="259045"/>
    <xdr:sp textlink="">
      <xdr:nvSpPr>
        <xdr:cNvPr id="836" name="前年度繰上充用金該当値テキスト">
          <a:extLst>
            <a:ext uri="{FF2B5EF4-FFF2-40B4-BE49-F238E27FC236}">
              <a16:creationId xmlns:a16="http://schemas.microsoft.com/office/drawing/2014/main" id="{00000000-0008-0000-0700-000044030000}"/>
            </a:ext>
          </a:extLst>
        </xdr:cNvPr>
        <xdr:cNvSpPr txBox="1"/>
      </xdr:nvSpPr>
      <xdr:spPr>
        <a:xfrm>
          <a:off x="22212300" y="101343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textlink="">
      <xdr:nvSpPr>
        <xdr:cNvPr id="837" name="楕円 836">
          <a:extLst>
            <a:ext uri="{FF2B5EF4-FFF2-40B4-BE49-F238E27FC236}">
              <a16:creationId xmlns:a16="http://schemas.microsoft.com/office/drawing/2014/main" id="{00000000-0008-0000-0700-000045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textlink="">
      <xdr:nvSpPr>
        <xdr:cNvPr id="839" name="楕円 838">
          <a:extLst>
            <a:ext uri="{FF2B5EF4-FFF2-40B4-BE49-F238E27FC236}">
              <a16:creationId xmlns:a16="http://schemas.microsoft.com/office/drawing/2014/main" id="{00000000-0008-0000-0700-000047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textlink="">
      <xdr:nvSpPr>
        <xdr:cNvPr id="841" name="楕円 840">
          <a:extLst>
            <a:ext uri="{FF2B5EF4-FFF2-40B4-BE49-F238E27FC236}">
              <a16:creationId xmlns:a16="http://schemas.microsoft.com/office/drawing/2014/main" id="{00000000-0008-0000-0700-000049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textlink="">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textlink="">
      <xdr:nvSpPr>
        <xdr:cNvPr id="843" name="楕円 842">
          <a:extLst>
            <a:ext uri="{FF2B5EF4-FFF2-40B4-BE49-F238E27FC236}">
              <a16:creationId xmlns:a16="http://schemas.microsoft.com/office/drawing/2014/main" id="{00000000-0008-0000-0700-00004B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textlink="">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45" name="正方形/長方形 844">
          <a:extLst>
            <a:ext uri="{FF2B5EF4-FFF2-40B4-BE49-F238E27FC236}">
              <a16:creationId xmlns:a16="http://schemas.microsoft.com/office/drawing/2014/main" id="{00000000-0008-0000-0700-00004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46" name="正方形/長方形 845">
          <a:extLst>
            <a:ext uri="{FF2B5EF4-FFF2-40B4-BE49-F238E27FC236}">
              <a16:creationId xmlns:a16="http://schemas.microsoft.com/office/drawing/2014/main" id="{00000000-0008-0000-0700-00004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47" name="テキスト ボックス 846">
          <a:extLst>
            <a:ext uri="{FF2B5EF4-FFF2-40B4-BE49-F238E27FC236}">
              <a16:creationId xmlns:a16="http://schemas.microsoft.com/office/drawing/2014/main" id="{00000000-0008-0000-0700-00004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■消防費は</a:t>
          </a:r>
          <a:r>
            <a:rPr kumimoji="1" lang="en-US" altLang="ja-JP" sz="1300">
              <a:latin typeface="ＭＳ Ｐゴシック" panose="020B0600070205080204" pitchFamily="50" charset="-128"/>
              <a:ea typeface="ＭＳ Ｐゴシック" panose="020B0600070205080204" pitchFamily="50" charset="-128"/>
            </a:rPr>
            <a:t>3,262</a:t>
          </a:r>
          <a:r>
            <a:rPr kumimoji="1" lang="ja-JP" altLang="en-US" sz="1300">
              <a:latin typeface="ＭＳ Ｐゴシック" panose="020B0600070205080204" pitchFamily="50" charset="-128"/>
              <a:ea typeface="ＭＳ Ｐゴシック" panose="020B0600070205080204" pitchFamily="50" charset="-128"/>
            </a:rPr>
            <a:t>円減少した。指宿南九州消防組合が実施した川辺分遣所庁舎建設事業の終了により負担金が減少したことが主な要因である。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■総務費は</a:t>
          </a:r>
          <a:r>
            <a:rPr kumimoji="1" lang="en-US" altLang="ja-JP" sz="1300">
              <a:latin typeface="ＭＳ Ｐゴシック" panose="020B0600070205080204" pitchFamily="50" charset="-128"/>
              <a:ea typeface="ＭＳ Ｐゴシック" panose="020B0600070205080204" pitchFamily="50" charset="-128"/>
            </a:rPr>
            <a:t>24,815</a:t>
          </a:r>
          <a:r>
            <a:rPr kumimoji="1" lang="ja-JP" altLang="en-US" sz="1300">
              <a:latin typeface="ＭＳ Ｐゴシック" panose="020B0600070205080204" pitchFamily="50" charset="-128"/>
              <a:ea typeface="ＭＳ Ｐゴシック" panose="020B0600070205080204" pitchFamily="50" charset="-128"/>
            </a:rPr>
            <a:t>円減少した。開聞庁舎建替事業の終了が主な要因である。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a:t>
          </a:r>
          <a:r>
            <a:rPr kumimoji="1" lang="en-US" altLang="ja-JP" sz="1300">
              <a:latin typeface="ＭＳ Ｐゴシック" panose="020B0600070205080204" pitchFamily="50" charset="-128"/>
              <a:ea typeface="ＭＳ Ｐゴシック" panose="020B0600070205080204" pitchFamily="50" charset="-128"/>
            </a:rPr>
            <a:t>14,883</a:t>
          </a:r>
          <a:r>
            <a:rPr kumimoji="1" lang="ja-JP" altLang="en-US" sz="1300">
              <a:latin typeface="ＭＳ Ｐゴシック" panose="020B0600070205080204" pitchFamily="50" charset="-128"/>
              <a:ea typeface="ＭＳ Ｐゴシック" panose="020B0600070205080204" pitchFamily="50" charset="-128"/>
            </a:rPr>
            <a:t>円減少した。住民税非課税世帯等臨時特別給付金事業の終了が主な要因である。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a:t>
          </a:r>
          <a:r>
            <a:rPr kumimoji="1" lang="en-US" altLang="ja-JP" sz="1300">
              <a:latin typeface="ＭＳ Ｐゴシック" panose="020B0600070205080204" pitchFamily="50" charset="-128"/>
              <a:ea typeface="ＭＳ Ｐゴシック" panose="020B0600070205080204" pitchFamily="50" charset="-128"/>
            </a:rPr>
            <a:t>9,433</a:t>
          </a:r>
          <a:r>
            <a:rPr kumimoji="1" lang="ja-JP" altLang="en-US" sz="1300">
              <a:latin typeface="ＭＳ Ｐゴシック" panose="020B0600070205080204" pitchFamily="50" charset="-128"/>
              <a:ea typeface="ＭＳ Ｐゴシック" panose="020B0600070205080204" pitchFamily="50" charset="-128"/>
            </a:rPr>
            <a:t>円減少した。公営住宅のうち建替を実施した棟の工事の終了が主な要因である。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a:t>
          </a:r>
          <a:r>
            <a:rPr kumimoji="1" lang="en-US" altLang="ja-JP" sz="1300">
              <a:latin typeface="ＭＳ Ｐゴシック" panose="020B0600070205080204" pitchFamily="50" charset="-128"/>
              <a:ea typeface="ＭＳ Ｐゴシック" panose="020B0600070205080204" pitchFamily="50" charset="-128"/>
            </a:rPr>
            <a:t>9,389</a:t>
          </a:r>
          <a:r>
            <a:rPr kumimoji="1" lang="ja-JP" altLang="en-US" sz="1300">
              <a:latin typeface="ＭＳ Ｐゴシック" panose="020B0600070205080204" pitchFamily="50" charset="-128"/>
              <a:ea typeface="ＭＳ Ｐゴシック" panose="020B0600070205080204" pitchFamily="50" charset="-128"/>
            </a:rPr>
            <a:t>円増加した。ふるさと納税推進に係る委託料，ふるさと応援基金積立金，物価高騰対策として実施した商品券事業が主な要因である。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鹿児島県指宿市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■財政調整基金は，平成</a:t>
          </a:r>
          <a:r>
            <a:rPr kumimoji="1" lang="en-US" altLang="ja-JP" sz="1200">
              <a:latin typeface="ＭＳ ゴシック" pitchFamily="49" charset="-128"/>
              <a:ea typeface="ＭＳ ゴシック" pitchFamily="49" charset="-128"/>
            </a:rPr>
            <a:t>27</a:t>
          </a:r>
          <a:r>
            <a:rPr kumimoji="1" lang="ja-JP" altLang="en-US" sz="1200">
              <a:latin typeface="ＭＳ ゴシック" pitchFamily="49" charset="-128"/>
              <a:ea typeface="ＭＳ ゴシック" pitchFamily="49" charset="-128"/>
            </a:rPr>
            <a:t>年度以降に実施した公共施設の新設及び更新に係る大型事業を実施したことや，令和２年度において普通交付税が減少したことから取崩額が増加したが，令和３年度における普通交付税の増加や大型事業の収束により取崩額が減少した。令和４年度においては決算剰余金の積立が増加したことから残高が増加し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■令和４年度においては歳入の減少を見込み財政調整基金の取崩を増額したため実質単年度収支は赤字となった。</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鹿児島県指宿市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令和４年度においても，いずれの会計も赤字は発生していない。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介護保険特別会計においては，コロナ禍により介護サービス利用や施設入所の減少が見られ，介護サービス給付費が見込額を下回ったため，実質収支が昨年度と比較し</a:t>
          </a:r>
          <a:r>
            <a:rPr kumimoji="1" lang="en-US" altLang="ja-JP" sz="1400">
              <a:latin typeface="ＭＳ ゴシック" pitchFamily="49" charset="-128"/>
              <a:ea typeface="ＭＳ ゴシック" pitchFamily="49" charset="-128"/>
            </a:rPr>
            <a:t>93</a:t>
          </a:r>
          <a:r>
            <a:rPr kumimoji="1" lang="ja-JP" altLang="en-US" sz="1400">
              <a:latin typeface="ＭＳ ゴシック" pitchFamily="49" charset="-128"/>
              <a:ea typeface="ＭＳ ゴシック" pitchFamily="49" charset="-128"/>
            </a:rPr>
            <a:t>百万円増加した。今後は，要介護者の増加による介護給付費の上昇や，高齢者人口の減少による介護保険料収入の減少が見込まれることから，適正な保険税率を維持し，財政調整基金の確保に努める。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鹿児島県指宿市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連結団体である指宿広域市町村圏組合が整備した新ごみ処理施設整備に係る地方債の償還に対する負担金や，公共下水道事業に係る地方債に対する繰入金が増加したが，算入公債費等の増加により，実質公債費比率の分子は前年度と比較し</a:t>
          </a:r>
          <a:r>
            <a:rPr kumimoji="1" lang="en-US" altLang="ja-JP" sz="1400">
              <a:latin typeface="ＭＳ ゴシック" pitchFamily="49" charset="-128"/>
              <a:ea typeface="ＭＳ ゴシック" pitchFamily="49" charset="-128"/>
            </a:rPr>
            <a:t>40</a:t>
          </a:r>
          <a:r>
            <a:rPr kumimoji="1" lang="ja-JP" altLang="en-US" sz="1400">
              <a:latin typeface="ＭＳ ゴシック" pitchFamily="49" charset="-128"/>
              <a:ea typeface="ＭＳ ゴシック" pitchFamily="49" charset="-128"/>
            </a:rPr>
            <a:t>百万円減少した。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今後は，新規の地方債については償還元金の範囲内における発行を原則とし，分子の増加の抑制に努める。</a:t>
          </a: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満期一括償還地方債はない。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鹿児島県指宿市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共施設の新設及び更新に係る大型事業の実施に際し地方債を発行したことから，地方債現在高は年々増加傾向である。しかし，連結団体である一部事務組合が発行した地方債の償還が開始されたことにより負担見込額が減少したことや，充当可能基金の積立額の増加などにより，令和４年度においては，将来負担比率の分子は前年度と比較し</a:t>
          </a:r>
          <a:r>
            <a:rPr kumimoji="1" lang="en-US" altLang="ja-JP" sz="1400">
              <a:latin typeface="ＭＳ ゴシック" pitchFamily="49" charset="-128"/>
              <a:ea typeface="ＭＳ ゴシック" pitchFamily="49" charset="-128"/>
            </a:rPr>
            <a:t>1,579</a:t>
          </a:r>
          <a:r>
            <a:rPr kumimoji="1" lang="ja-JP" altLang="en-US" sz="1400">
              <a:latin typeface="ＭＳ ゴシック" pitchFamily="49" charset="-128"/>
              <a:ea typeface="ＭＳ ゴシック" pitchFamily="49" charset="-128"/>
            </a:rPr>
            <a:t>百万円減少した。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公共施設の老朽化に伴う更新及び長寿命化に係る地方債の発行や，公営企業における設備更新及び長寿命化に係る公債費に対する繰出金の増加が見込まれる。新規の地方債については償還元金の範囲内における発行を原則とし，さらには充当可能基金への積立額の増加を図ることにより，将来負担比率の上昇の抑制に努め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鹿児島県指宿市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３年度においては普通交付税の増加や大型事業の収束により，財政調整基金やその他特定目的基金の取崩額が減少した。令和４年度においては歳入の減少を見込み，財政調整基金の取崩を増額したが，決算剰余金の積立や，ふるさと応援基金の積立額の増加，債券運用による利息等の増加により基金残高が令和３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後を維持するよう努める。増大する見込みである公債費への備えとして減債基金への積立額を増加したいことから，ふるさと応援基金の活用により財政調整基金の取崩を抑制し，また債券運用についても継続実施し，積立額の増加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ふるさと応援基金：将来都市像（食料供給，健康産業，保養観光，生活充実，国際共栄）を実現する事業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合併まちづくり基金：合併に伴う住民の一体感の醸成並びに個性ある地域の活性化及び均衡ある発展に資する事業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ふるさと振興基金：指宿市ふるさと市町村圏の振興整備に資する事業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鹿児島県市町村職員退職手当組合負担金準備基金：指宿市職員の退職手当の支払いに要する費用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公共施設整備基金：公共又は公用施設の準備費用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ふるさと納税の推進により，ふるさと応援基金の積立額が増加した。また，債券の運用により利息等の積立額が増加した。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ふるさと応援基金：基金の創生目的である将来都市像を実現するため，ふるさと納税の推進により基金の増額を図る。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これまで公共施設整備に活用したことにより，残高が減少したため，近年においては取崩を実施していない。今後，公共施設の老朽化に伴う更新及び長寿命化事業の実施を見込んでいることから，その財源として活用できるよう，当面の間は取崩を実施しない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３年度においては普通交付税の増加や大型事業の収束により，取崩額が減少した。令和４年度においては歳入の減少を見込み取崩を増額したが，決算剰余金の積立により，結果的に基金残高は微増であ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公共施設の老朽化に伴う更新及び長寿命化事業に係る地方債発行を見込んでいることから，財政調整基金については現在高を維持し，減債基金の確保に努める。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実施した公共施設の新設及び更新に係る大型事業や，今後実施を見込んでいる公共施設の老朽化に伴う更新及び長寿命化事業に係る公債費の増加に備え，減債基金を確保する必要があることから，取崩を実施しなか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公債費の増加を見据え，取崩は当面実施せず，基金残高の増加を図る。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4.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5.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c r="B1" s="379" t="s">
        <v>82</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81"/>
      <c r="DK1" s="181"/>
      <c r="DL1" s="181"/>
      <c r="DM1" s="181"/>
      <c r="DN1" s="181"/>
      <c r="DO1" s="181"/>
    </row>
    <row r="2" spans="1:119" ht="24.75" thickBot="1">
      <c r="B2" s="182" t="s">
        <v>83</v>
      </c>
      <c r="C2" s="182"/>
      <c r="D2" s="183"/>
    </row>
    <row r="3" spans="1:119" ht="18.75" customHeight="1" thickBot="1">
      <c r="A3" s="181"/>
      <c r="B3" s="380" t="s">
        <v>84</v>
      </c>
      <c r="C3" s="381"/>
      <c r="D3" s="381"/>
      <c r="E3" s="382"/>
      <c r="F3" s="382"/>
      <c r="G3" s="382"/>
      <c r="H3" s="382"/>
      <c r="I3" s="382"/>
      <c r="J3" s="382"/>
      <c r="K3" s="382"/>
      <c r="L3" s="382" t="s">
        <v>85</v>
      </c>
      <c r="M3" s="382"/>
      <c r="N3" s="382"/>
      <c r="O3" s="382"/>
      <c r="P3" s="382"/>
      <c r="Q3" s="382"/>
      <c r="R3" s="389"/>
      <c r="S3" s="389"/>
      <c r="T3" s="389"/>
      <c r="U3" s="389"/>
      <c r="V3" s="390"/>
      <c r="W3" s="364" t="s">
        <v>86</v>
      </c>
      <c r="X3" s="365"/>
      <c r="Y3" s="365"/>
      <c r="Z3" s="365"/>
      <c r="AA3" s="365"/>
      <c r="AB3" s="381"/>
      <c r="AC3" s="389" t="s">
        <v>87</v>
      </c>
      <c r="AD3" s="365"/>
      <c r="AE3" s="365"/>
      <c r="AF3" s="365"/>
      <c r="AG3" s="365"/>
      <c r="AH3" s="365"/>
      <c r="AI3" s="365"/>
      <c r="AJ3" s="365"/>
      <c r="AK3" s="365"/>
      <c r="AL3" s="366"/>
      <c r="AM3" s="364" t="s">
        <v>88</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89</v>
      </c>
      <c r="BO3" s="365"/>
      <c r="BP3" s="365"/>
      <c r="BQ3" s="365"/>
      <c r="BR3" s="365"/>
      <c r="BS3" s="365"/>
      <c r="BT3" s="365"/>
      <c r="BU3" s="366"/>
      <c r="BV3" s="364" t="s">
        <v>90</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91</v>
      </c>
      <c r="CU3" s="365"/>
      <c r="CV3" s="365"/>
      <c r="CW3" s="365"/>
      <c r="CX3" s="365"/>
      <c r="CY3" s="365"/>
      <c r="CZ3" s="365"/>
      <c r="DA3" s="366"/>
      <c r="DB3" s="364" t="s">
        <v>92</v>
      </c>
      <c r="DC3" s="365"/>
      <c r="DD3" s="365"/>
      <c r="DE3" s="365"/>
      <c r="DF3" s="365"/>
      <c r="DG3" s="365"/>
      <c r="DH3" s="365"/>
      <c r="DI3" s="366"/>
    </row>
    <row r="4" spans="1:119" ht="18.75" customHeight="1">
      <c r="A4" s="181"/>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93</v>
      </c>
      <c r="AZ4" s="368"/>
      <c r="BA4" s="368"/>
      <c r="BB4" s="368"/>
      <c r="BC4" s="368"/>
      <c r="BD4" s="368"/>
      <c r="BE4" s="368"/>
      <c r="BF4" s="368"/>
      <c r="BG4" s="368"/>
      <c r="BH4" s="368"/>
      <c r="BI4" s="368"/>
      <c r="BJ4" s="368"/>
      <c r="BK4" s="368"/>
      <c r="BL4" s="368"/>
      <c r="BM4" s="369"/>
      <c r="BN4" s="370">
        <v>28123852</v>
      </c>
      <c r="BO4" s="371"/>
      <c r="BP4" s="371"/>
      <c r="BQ4" s="371"/>
      <c r="BR4" s="371"/>
      <c r="BS4" s="371"/>
      <c r="BT4" s="371"/>
      <c r="BU4" s="372"/>
      <c r="BV4" s="370">
        <v>30306889</v>
      </c>
      <c r="BW4" s="371"/>
      <c r="BX4" s="371"/>
      <c r="BY4" s="371"/>
      <c r="BZ4" s="371"/>
      <c r="CA4" s="371"/>
      <c r="CB4" s="371"/>
      <c r="CC4" s="372"/>
      <c r="CD4" s="373" t="s">
        <v>94</v>
      </c>
      <c r="CE4" s="374"/>
      <c r="CF4" s="374"/>
      <c r="CG4" s="374"/>
      <c r="CH4" s="374"/>
      <c r="CI4" s="374"/>
      <c r="CJ4" s="374"/>
      <c r="CK4" s="374"/>
      <c r="CL4" s="374"/>
      <c r="CM4" s="374"/>
      <c r="CN4" s="374"/>
      <c r="CO4" s="374"/>
      <c r="CP4" s="374"/>
      <c r="CQ4" s="374"/>
      <c r="CR4" s="374"/>
      <c r="CS4" s="375"/>
      <c r="CT4" s="376">
        <v>10.6</v>
      </c>
      <c r="CU4" s="377"/>
      <c r="CV4" s="377"/>
      <c r="CW4" s="377"/>
      <c r="CX4" s="377"/>
      <c r="CY4" s="377"/>
      <c r="CZ4" s="377"/>
      <c r="DA4" s="378"/>
      <c r="DB4" s="376">
        <v>9.9</v>
      </c>
      <c r="DC4" s="377"/>
      <c r="DD4" s="377"/>
      <c r="DE4" s="377"/>
      <c r="DF4" s="377"/>
      <c r="DG4" s="377"/>
      <c r="DH4" s="377"/>
      <c r="DI4" s="378"/>
    </row>
    <row r="5" spans="1:119" ht="18.75" customHeight="1">
      <c r="A5" s="181"/>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95</v>
      </c>
      <c r="AN5" s="437"/>
      <c r="AO5" s="437"/>
      <c r="AP5" s="437"/>
      <c r="AQ5" s="437"/>
      <c r="AR5" s="437"/>
      <c r="AS5" s="437"/>
      <c r="AT5" s="438"/>
      <c r="AU5" s="439" t="s">
        <v>96</v>
      </c>
      <c r="AV5" s="440"/>
      <c r="AW5" s="440"/>
      <c r="AX5" s="440"/>
      <c r="AY5" s="441" t="s">
        <v>97</v>
      </c>
      <c r="AZ5" s="442"/>
      <c r="BA5" s="442"/>
      <c r="BB5" s="442"/>
      <c r="BC5" s="442"/>
      <c r="BD5" s="442"/>
      <c r="BE5" s="442"/>
      <c r="BF5" s="442"/>
      <c r="BG5" s="442"/>
      <c r="BH5" s="442"/>
      <c r="BI5" s="442"/>
      <c r="BJ5" s="442"/>
      <c r="BK5" s="442"/>
      <c r="BL5" s="442"/>
      <c r="BM5" s="443"/>
      <c r="BN5" s="407">
        <v>26673393</v>
      </c>
      <c r="BO5" s="408"/>
      <c r="BP5" s="408"/>
      <c r="BQ5" s="408"/>
      <c r="BR5" s="408"/>
      <c r="BS5" s="408"/>
      <c r="BT5" s="408"/>
      <c r="BU5" s="409"/>
      <c r="BV5" s="407">
        <v>28867591</v>
      </c>
      <c r="BW5" s="408"/>
      <c r="BX5" s="408"/>
      <c r="BY5" s="408"/>
      <c r="BZ5" s="408"/>
      <c r="CA5" s="408"/>
      <c r="CB5" s="408"/>
      <c r="CC5" s="409"/>
      <c r="CD5" s="410" t="s">
        <v>98</v>
      </c>
      <c r="CE5" s="411"/>
      <c r="CF5" s="411"/>
      <c r="CG5" s="411"/>
      <c r="CH5" s="411"/>
      <c r="CI5" s="411"/>
      <c r="CJ5" s="411"/>
      <c r="CK5" s="411"/>
      <c r="CL5" s="411"/>
      <c r="CM5" s="411"/>
      <c r="CN5" s="411"/>
      <c r="CO5" s="411"/>
      <c r="CP5" s="411"/>
      <c r="CQ5" s="411"/>
      <c r="CR5" s="411"/>
      <c r="CS5" s="412"/>
      <c r="CT5" s="404">
        <v>92.9</v>
      </c>
      <c r="CU5" s="405"/>
      <c r="CV5" s="405"/>
      <c r="CW5" s="405"/>
      <c r="CX5" s="405"/>
      <c r="CY5" s="405"/>
      <c r="CZ5" s="405"/>
      <c r="DA5" s="406"/>
      <c r="DB5" s="404">
        <v>85.1</v>
      </c>
      <c r="DC5" s="405"/>
      <c r="DD5" s="405"/>
      <c r="DE5" s="405"/>
      <c r="DF5" s="405"/>
      <c r="DG5" s="405"/>
      <c r="DH5" s="405"/>
      <c r="DI5" s="406"/>
    </row>
    <row r="6" spans="1:119" ht="18.75" customHeight="1">
      <c r="A6" s="181"/>
      <c r="B6" s="413" t="s">
        <v>99</v>
      </c>
      <c r="C6" s="414"/>
      <c r="D6" s="414"/>
      <c r="E6" s="415"/>
      <c r="F6" s="415"/>
      <c r="G6" s="415"/>
      <c r="H6" s="415"/>
      <c r="I6" s="415"/>
      <c r="J6" s="415"/>
      <c r="K6" s="415"/>
      <c r="L6" s="415" t="s">
        <v>100</v>
      </c>
      <c r="M6" s="415"/>
      <c r="N6" s="415"/>
      <c r="O6" s="415"/>
      <c r="P6" s="415"/>
      <c r="Q6" s="415"/>
      <c r="R6" s="419"/>
      <c r="S6" s="419"/>
      <c r="T6" s="419"/>
      <c r="U6" s="419"/>
      <c r="V6" s="420"/>
      <c r="W6" s="423" t="s">
        <v>101</v>
      </c>
      <c r="X6" s="424"/>
      <c r="Y6" s="424"/>
      <c r="Z6" s="424"/>
      <c r="AA6" s="424"/>
      <c r="AB6" s="414"/>
      <c r="AC6" s="427" t="s">
        <v>102</v>
      </c>
      <c r="AD6" s="428"/>
      <c r="AE6" s="428"/>
      <c r="AF6" s="428"/>
      <c r="AG6" s="428"/>
      <c r="AH6" s="428"/>
      <c r="AI6" s="428"/>
      <c r="AJ6" s="428"/>
      <c r="AK6" s="428"/>
      <c r="AL6" s="429"/>
      <c r="AM6" s="436" t="s">
        <v>103</v>
      </c>
      <c r="AN6" s="437"/>
      <c r="AO6" s="437"/>
      <c r="AP6" s="437"/>
      <c r="AQ6" s="437"/>
      <c r="AR6" s="437"/>
      <c r="AS6" s="437"/>
      <c r="AT6" s="438"/>
      <c r="AU6" s="439" t="s">
        <v>96</v>
      </c>
      <c r="AV6" s="440"/>
      <c r="AW6" s="440"/>
      <c r="AX6" s="440"/>
      <c r="AY6" s="441" t="s">
        <v>104</v>
      </c>
      <c r="AZ6" s="442"/>
      <c r="BA6" s="442"/>
      <c r="BB6" s="442"/>
      <c r="BC6" s="442"/>
      <c r="BD6" s="442"/>
      <c r="BE6" s="442"/>
      <c r="BF6" s="442"/>
      <c r="BG6" s="442"/>
      <c r="BH6" s="442"/>
      <c r="BI6" s="442"/>
      <c r="BJ6" s="442"/>
      <c r="BK6" s="442"/>
      <c r="BL6" s="442"/>
      <c r="BM6" s="443"/>
      <c r="BN6" s="407">
        <v>1450459</v>
      </c>
      <c r="BO6" s="408"/>
      <c r="BP6" s="408"/>
      <c r="BQ6" s="408"/>
      <c r="BR6" s="408"/>
      <c r="BS6" s="408"/>
      <c r="BT6" s="408"/>
      <c r="BU6" s="409"/>
      <c r="BV6" s="407">
        <v>1439298</v>
      </c>
      <c r="BW6" s="408"/>
      <c r="BX6" s="408"/>
      <c r="BY6" s="408"/>
      <c r="BZ6" s="408"/>
      <c r="CA6" s="408"/>
      <c r="CB6" s="408"/>
      <c r="CC6" s="409"/>
      <c r="CD6" s="410" t="s">
        <v>105</v>
      </c>
      <c r="CE6" s="411"/>
      <c r="CF6" s="411"/>
      <c r="CG6" s="411"/>
      <c r="CH6" s="411"/>
      <c r="CI6" s="411"/>
      <c r="CJ6" s="411"/>
      <c r="CK6" s="411"/>
      <c r="CL6" s="411"/>
      <c r="CM6" s="411"/>
      <c r="CN6" s="411"/>
      <c r="CO6" s="411"/>
      <c r="CP6" s="411"/>
      <c r="CQ6" s="411"/>
      <c r="CR6" s="411"/>
      <c r="CS6" s="412"/>
      <c r="CT6" s="444">
        <v>94.1</v>
      </c>
      <c r="CU6" s="445"/>
      <c r="CV6" s="445"/>
      <c r="CW6" s="445"/>
      <c r="CX6" s="445"/>
      <c r="CY6" s="445"/>
      <c r="CZ6" s="445"/>
      <c r="DA6" s="446"/>
      <c r="DB6" s="444">
        <v>88</v>
      </c>
      <c r="DC6" s="445"/>
      <c r="DD6" s="445"/>
      <c r="DE6" s="445"/>
      <c r="DF6" s="445"/>
      <c r="DG6" s="445"/>
      <c r="DH6" s="445"/>
      <c r="DI6" s="446"/>
    </row>
    <row r="7" spans="1:119" ht="18.75" customHeight="1">
      <c r="A7" s="181"/>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106</v>
      </c>
      <c r="AN7" s="437"/>
      <c r="AO7" s="437"/>
      <c r="AP7" s="437"/>
      <c r="AQ7" s="437"/>
      <c r="AR7" s="437"/>
      <c r="AS7" s="437"/>
      <c r="AT7" s="438"/>
      <c r="AU7" s="439" t="s">
        <v>96</v>
      </c>
      <c r="AV7" s="440"/>
      <c r="AW7" s="440"/>
      <c r="AX7" s="440"/>
      <c r="AY7" s="441" t="s">
        <v>107</v>
      </c>
      <c r="AZ7" s="442"/>
      <c r="BA7" s="442"/>
      <c r="BB7" s="442"/>
      <c r="BC7" s="442"/>
      <c r="BD7" s="442"/>
      <c r="BE7" s="442"/>
      <c r="BF7" s="442"/>
      <c r="BG7" s="442"/>
      <c r="BH7" s="442"/>
      <c r="BI7" s="442"/>
      <c r="BJ7" s="442"/>
      <c r="BK7" s="442"/>
      <c r="BL7" s="442"/>
      <c r="BM7" s="443"/>
      <c r="BN7" s="407">
        <v>55248</v>
      </c>
      <c r="BO7" s="408"/>
      <c r="BP7" s="408"/>
      <c r="BQ7" s="408"/>
      <c r="BR7" s="408"/>
      <c r="BS7" s="408"/>
      <c r="BT7" s="408"/>
      <c r="BU7" s="409"/>
      <c r="BV7" s="407">
        <v>128525</v>
      </c>
      <c r="BW7" s="408"/>
      <c r="BX7" s="408"/>
      <c r="BY7" s="408"/>
      <c r="BZ7" s="408"/>
      <c r="CA7" s="408"/>
      <c r="CB7" s="408"/>
      <c r="CC7" s="409"/>
      <c r="CD7" s="410" t="s">
        <v>108</v>
      </c>
      <c r="CE7" s="411"/>
      <c r="CF7" s="411"/>
      <c r="CG7" s="411"/>
      <c r="CH7" s="411"/>
      <c r="CI7" s="411"/>
      <c r="CJ7" s="411"/>
      <c r="CK7" s="411"/>
      <c r="CL7" s="411"/>
      <c r="CM7" s="411"/>
      <c r="CN7" s="411"/>
      <c r="CO7" s="411"/>
      <c r="CP7" s="411"/>
      <c r="CQ7" s="411"/>
      <c r="CR7" s="411"/>
      <c r="CS7" s="412"/>
      <c r="CT7" s="407">
        <v>13104317</v>
      </c>
      <c r="CU7" s="408"/>
      <c r="CV7" s="408"/>
      <c r="CW7" s="408"/>
      <c r="CX7" s="408"/>
      <c r="CY7" s="408"/>
      <c r="CZ7" s="408"/>
      <c r="DA7" s="409"/>
      <c r="DB7" s="407">
        <v>13265370</v>
      </c>
      <c r="DC7" s="408"/>
      <c r="DD7" s="408"/>
      <c r="DE7" s="408"/>
      <c r="DF7" s="408"/>
      <c r="DG7" s="408"/>
      <c r="DH7" s="408"/>
      <c r="DI7" s="409"/>
    </row>
    <row r="8" spans="1:119" ht="18.75" customHeight="1" thickBot="1">
      <c r="A8" s="181"/>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109</v>
      </c>
      <c r="AN8" s="437"/>
      <c r="AO8" s="437"/>
      <c r="AP8" s="437"/>
      <c r="AQ8" s="437"/>
      <c r="AR8" s="437"/>
      <c r="AS8" s="437"/>
      <c r="AT8" s="438"/>
      <c r="AU8" s="439" t="s">
        <v>96</v>
      </c>
      <c r="AV8" s="440"/>
      <c r="AW8" s="440"/>
      <c r="AX8" s="440"/>
      <c r="AY8" s="441" t="s">
        <v>110</v>
      </c>
      <c r="AZ8" s="442"/>
      <c r="BA8" s="442"/>
      <c r="BB8" s="442"/>
      <c r="BC8" s="442"/>
      <c r="BD8" s="442"/>
      <c r="BE8" s="442"/>
      <c r="BF8" s="442"/>
      <c r="BG8" s="442"/>
      <c r="BH8" s="442"/>
      <c r="BI8" s="442"/>
      <c r="BJ8" s="442"/>
      <c r="BK8" s="442"/>
      <c r="BL8" s="442"/>
      <c r="BM8" s="443"/>
      <c r="BN8" s="407">
        <v>1395211</v>
      </c>
      <c r="BO8" s="408"/>
      <c r="BP8" s="408"/>
      <c r="BQ8" s="408"/>
      <c r="BR8" s="408"/>
      <c r="BS8" s="408"/>
      <c r="BT8" s="408"/>
      <c r="BU8" s="409"/>
      <c r="BV8" s="407">
        <v>1310773</v>
      </c>
      <c r="BW8" s="408"/>
      <c r="BX8" s="408"/>
      <c r="BY8" s="408"/>
      <c r="BZ8" s="408"/>
      <c r="CA8" s="408"/>
      <c r="CB8" s="408"/>
      <c r="CC8" s="409"/>
      <c r="CD8" s="410" t="s">
        <v>111</v>
      </c>
      <c r="CE8" s="411"/>
      <c r="CF8" s="411"/>
      <c r="CG8" s="411"/>
      <c r="CH8" s="411"/>
      <c r="CI8" s="411"/>
      <c r="CJ8" s="411"/>
      <c r="CK8" s="411"/>
      <c r="CL8" s="411"/>
      <c r="CM8" s="411"/>
      <c r="CN8" s="411"/>
      <c r="CO8" s="411"/>
      <c r="CP8" s="411"/>
      <c r="CQ8" s="411"/>
      <c r="CR8" s="411"/>
      <c r="CS8" s="412"/>
      <c r="CT8" s="447">
        <v>0.36</v>
      </c>
      <c r="CU8" s="448"/>
      <c r="CV8" s="448"/>
      <c r="CW8" s="448"/>
      <c r="CX8" s="448"/>
      <c r="CY8" s="448"/>
      <c r="CZ8" s="448"/>
      <c r="DA8" s="449"/>
      <c r="DB8" s="447">
        <v>0.36</v>
      </c>
      <c r="DC8" s="448"/>
      <c r="DD8" s="448"/>
      <c r="DE8" s="448"/>
      <c r="DF8" s="448"/>
      <c r="DG8" s="448"/>
      <c r="DH8" s="448"/>
      <c r="DI8" s="449"/>
    </row>
    <row r="9" spans="1:119" ht="18.75" customHeight="1" thickBot="1">
      <c r="A9" s="181"/>
      <c r="B9" s="401" t="s">
        <v>112</v>
      </c>
      <c r="C9" s="402"/>
      <c r="D9" s="402"/>
      <c r="E9" s="402"/>
      <c r="F9" s="402"/>
      <c r="G9" s="402"/>
      <c r="H9" s="402"/>
      <c r="I9" s="402"/>
      <c r="J9" s="402"/>
      <c r="K9" s="450"/>
      <c r="L9" s="451" t="s">
        <v>113</v>
      </c>
      <c r="M9" s="452"/>
      <c r="N9" s="452"/>
      <c r="O9" s="452"/>
      <c r="P9" s="452"/>
      <c r="Q9" s="453"/>
      <c r="R9" s="454">
        <v>39011</v>
      </c>
      <c r="S9" s="455"/>
      <c r="T9" s="455"/>
      <c r="U9" s="455"/>
      <c r="V9" s="456"/>
      <c r="W9" s="364" t="s">
        <v>114</v>
      </c>
      <c r="X9" s="365"/>
      <c r="Y9" s="365"/>
      <c r="Z9" s="365"/>
      <c r="AA9" s="365"/>
      <c r="AB9" s="365"/>
      <c r="AC9" s="365"/>
      <c r="AD9" s="365"/>
      <c r="AE9" s="365"/>
      <c r="AF9" s="365"/>
      <c r="AG9" s="365"/>
      <c r="AH9" s="365"/>
      <c r="AI9" s="365"/>
      <c r="AJ9" s="365"/>
      <c r="AK9" s="365"/>
      <c r="AL9" s="366"/>
      <c r="AM9" s="436" t="s">
        <v>115</v>
      </c>
      <c r="AN9" s="437"/>
      <c r="AO9" s="437"/>
      <c r="AP9" s="437"/>
      <c r="AQ9" s="437"/>
      <c r="AR9" s="437"/>
      <c r="AS9" s="437"/>
      <c r="AT9" s="438"/>
      <c r="AU9" s="439" t="s">
        <v>96</v>
      </c>
      <c r="AV9" s="440"/>
      <c r="AW9" s="440"/>
      <c r="AX9" s="440"/>
      <c r="AY9" s="441" t="s">
        <v>116</v>
      </c>
      <c r="AZ9" s="442"/>
      <c r="BA9" s="442"/>
      <c r="BB9" s="442"/>
      <c r="BC9" s="442"/>
      <c r="BD9" s="442"/>
      <c r="BE9" s="442"/>
      <c r="BF9" s="442"/>
      <c r="BG9" s="442"/>
      <c r="BH9" s="442"/>
      <c r="BI9" s="442"/>
      <c r="BJ9" s="442"/>
      <c r="BK9" s="442"/>
      <c r="BL9" s="442"/>
      <c r="BM9" s="443"/>
      <c r="BN9" s="407">
        <v>84438</v>
      </c>
      <c r="BO9" s="408"/>
      <c r="BP9" s="408"/>
      <c r="BQ9" s="408"/>
      <c r="BR9" s="408"/>
      <c r="BS9" s="408"/>
      <c r="BT9" s="408"/>
      <c r="BU9" s="409"/>
      <c r="BV9" s="407">
        <v>367900</v>
      </c>
      <c r="BW9" s="408"/>
      <c r="BX9" s="408"/>
      <c r="BY9" s="408"/>
      <c r="BZ9" s="408"/>
      <c r="CA9" s="408"/>
      <c r="CB9" s="408"/>
      <c r="CC9" s="409"/>
      <c r="CD9" s="410" t="s">
        <v>117</v>
      </c>
      <c r="CE9" s="411"/>
      <c r="CF9" s="411"/>
      <c r="CG9" s="411"/>
      <c r="CH9" s="411"/>
      <c r="CI9" s="411"/>
      <c r="CJ9" s="411"/>
      <c r="CK9" s="411"/>
      <c r="CL9" s="411"/>
      <c r="CM9" s="411"/>
      <c r="CN9" s="411"/>
      <c r="CO9" s="411"/>
      <c r="CP9" s="411"/>
      <c r="CQ9" s="411"/>
      <c r="CR9" s="411"/>
      <c r="CS9" s="412"/>
      <c r="CT9" s="404">
        <v>16.600000000000001</v>
      </c>
      <c r="CU9" s="405"/>
      <c r="CV9" s="405"/>
      <c r="CW9" s="405"/>
      <c r="CX9" s="405"/>
      <c r="CY9" s="405"/>
      <c r="CZ9" s="405"/>
      <c r="DA9" s="406"/>
      <c r="DB9" s="404">
        <v>16.8</v>
      </c>
      <c r="DC9" s="405"/>
      <c r="DD9" s="405"/>
      <c r="DE9" s="405"/>
      <c r="DF9" s="405"/>
      <c r="DG9" s="405"/>
      <c r="DH9" s="405"/>
      <c r="DI9" s="406"/>
    </row>
    <row r="10" spans="1:119" ht="18.75" customHeight="1" thickBot="1">
      <c r="A10" s="181"/>
      <c r="B10" s="401"/>
      <c r="C10" s="402"/>
      <c r="D10" s="402"/>
      <c r="E10" s="402"/>
      <c r="F10" s="402"/>
      <c r="G10" s="402"/>
      <c r="H10" s="402"/>
      <c r="I10" s="402"/>
      <c r="J10" s="402"/>
      <c r="K10" s="450"/>
      <c r="L10" s="457" t="s">
        <v>118</v>
      </c>
      <c r="M10" s="437"/>
      <c r="N10" s="437"/>
      <c r="O10" s="437"/>
      <c r="P10" s="437"/>
      <c r="Q10" s="438"/>
      <c r="R10" s="458">
        <v>41831</v>
      </c>
      <c r="S10" s="459"/>
      <c r="T10" s="459"/>
      <c r="U10" s="459"/>
      <c r="V10" s="460"/>
      <c r="W10" s="395"/>
      <c r="X10" s="396"/>
      <c r="Y10" s="396"/>
      <c r="Z10" s="396"/>
      <c r="AA10" s="396"/>
      <c r="AB10" s="396"/>
      <c r="AC10" s="396"/>
      <c r="AD10" s="396"/>
      <c r="AE10" s="396"/>
      <c r="AF10" s="396"/>
      <c r="AG10" s="396"/>
      <c r="AH10" s="396"/>
      <c r="AI10" s="396"/>
      <c r="AJ10" s="396"/>
      <c r="AK10" s="396"/>
      <c r="AL10" s="399"/>
      <c r="AM10" s="436" t="s">
        <v>119</v>
      </c>
      <c r="AN10" s="437"/>
      <c r="AO10" s="437"/>
      <c r="AP10" s="437"/>
      <c r="AQ10" s="437"/>
      <c r="AR10" s="437"/>
      <c r="AS10" s="437"/>
      <c r="AT10" s="438"/>
      <c r="AU10" s="439" t="s">
        <v>120</v>
      </c>
      <c r="AV10" s="440"/>
      <c r="AW10" s="440"/>
      <c r="AX10" s="440"/>
      <c r="AY10" s="441" t="s">
        <v>121</v>
      </c>
      <c r="AZ10" s="442"/>
      <c r="BA10" s="442"/>
      <c r="BB10" s="442"/>
      <c r="BC10" s="442"/>
      <c r="BD10" s="442"/>
      <c r="BE10" s="442"/>
      <c r="BF10" s="442"/>
      <c r="BG10" s="442"/>
      <c r="BH10" s="442"/>
      <c r="BI10" s="442"/>
      <c r="BJ10" s="442"/>
      <c r="BK10" s="442"/>
      <c r="BL10" s="442"/>
      <c r="BM10" s="443"/>
      <c r="BN10" s="407">
        <v>6591</v>
      </c>
      <c r="BO10" s="408"/>
      <c r="BP10" s="408"/>
      <c r="BQ10" s="408"/>
      <c r="BR10" s="408"/>
      <c r="BS10" s="408"/>
      <c r="BT10" s="408"/>
      <c r="BU10" s="409"/>
      <c r="BV10" s="407">
        <v>77979</v>
      </c>
      <c r="BW10" s="408"/>
      <c r="BX10" s="408"/>
      <c r="BY10" s="408"/>
      <c r="BZ10" s="408"/>
      <c r="CA10" s="408"/>
      <c r="CB10" s="408"/>
      <c r="CC10" s="409"/>
      <c r="CD10" s="184" t="s">
        <v>122</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c r="A11" s="181"/>
      <c r="B11" s="401"/>
      <c r="C11" s="402"/>
      <c r="D11" s="402"/>
      <c r="E11" s="402"/>
      <c r="F11" s="402"/>
      <c r="G11" s="402"/>
      <c r="H11" s="402"/>
      <c r="I11" s="402"/>
      <c r="J11" s="402"/>
      <c r="K11" s="450"/>
      <c r="L11" s="461" t="s">
        <v>123</v>
      </c>
      <c r="M11" s="462"/>
      <c r="N11" s="462"/>
      <c r="O11" s="462"/>
      <c r="P11" s="462"/>
      <c r="Q11" s="463"/>
      <c r="R11" s="464" t="s">
        <v>124</v>
      </c>
      <c r="S11" s="465"/>
      <c r="T11" s="465"/>
      <c r="U11" s="465"/>
      <c r="V11" s="466"/>
      <c r="W11" s="395"/>
      <c r="X11" s="396"/>
      <c r="Y11" s="396"/>
      <c r="Z11" s="396"/>
      <c r="AA11" s="396"/>
      <c r="AB11" s="396"/>
      <c r="AC11" s="396"/>
      <c r="AD11" s="396"/>
      <c r="AE11" s="396"/>
      <c r="AF11" s="396"/>
      <c r="AG11" s="396"/>
      <c r="AH11" s="396"/>
      <c r="AI11" s="396"/>
      <c r="AJ11" s="396"/>
      <c r="AK11" s="396"/>
      <c r="AL11" s="399"/>
      <c r="AM11" s="436" t="s">
        <v>125</v>
      </c>
      <c r="AN11" s="437"/>
      <c r="AO11" s="437"/>
      <c r="AP11" s="437"/>
      <c r="AQ11" s="437"/>
      <c r="AR11" s="437"/>
      <c r="AS11" s="437"/>
      <c r="AT11" s="438"/>
      <c r="AU11" s="439" t="s">
        <v>96</v>
      </c>
      <c r="AV11" s="440"/>
      <c r="AW11" s="440"/>
      <c r="AX11" s="440"/>
      <c r="AY11" s="441" t="s">
        <v>126</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127</v>
      </c>
      <c r="CE11" s="411"/>
      <c r="CF11" s="411"/>
      <c r="CG11" s="411"/>
      <c r="CH11" s="411"/>
      <c r="CI11" s="411"/>
      <c r="CJ11" s="411"/>
      <c r="CK11" s="411"/>
      <c r="CL11" s="411"/>
      <c r="CM11" s="411"/>
      <c r="CN11" s="411"/>
      <c r="CO11" s="411"/>
      <c r="CP11" s="411"/>
      <c r="CQ11" s="411"/>
      <c r="CR11" s="411"/>
      <c r="CS11" s="412"/>
      <c r="CT11" s="447" t="s">
        <v>128</v>
      </c>
      <c r="CU11" s="448"/>
      <c r="CV11" s="448"/>
      <c r="CW11" s="448"/>
      <c r="CX11" s="448"/>
      <c r="CY11" s="448"/>
      <c r="CZ11" s="448"/>
      <c r="DA11" s="449"/>
      <c r="DB11" s="447" t="s">
        <v>129</v>
      </c>
      <c r="DC11" s="448"/>
      <c r="DD11" s="448"/>
      <c r="DE11" s="448"/>
      <c r="DF11" s="448"/>
      <c r="DG11" s="448"/>
      <c r="DH11" s="448"/>
      <c r="DI11" s="449"/>
    </row>
    <row r="12" spans="1:119" ht="18.75" customHeight="1">
      <c r="A12" s="181"/>
      <c r="B12" s="467" t="s">
        <v>130</v>
      </c>
      <c r="C12" s="468"/>
      <c r="D12" s="468"/>
      <c r="E12" s="468"/>
      <c r="F12" s="468"/>
      <c r="G12" s="468"/>
      <c r="H12" s="468"/>
      <c r="I12" s="468"/>
      <c r="J12" s="468"/>
      <c r="K12" s="469"/>
      <c r="L12" s="476" t="s">
        <v>131</v>
      </c>
      <c r="M12" s="477"/>
      <c r="N12" s="477"/>
      <c r="O12" s="477"/>
      <c r="P12" s="477"/>
      <c r="Q12" s="478"/>
      <c r="R12" s="479">
        <v>38487</v>
      </c>
      <c r="S12" s="480"/>
      <c r="T12" s="480"/>
      <c r="U12" s="480"/>
      <c r="V12" s="481"/>
      <c r="W12" s="482" t="s">
        <v>1</v>
      </c>
      <c r="X12" s="440"/>
      <c r="Y12" s="440"/>
      <c r="Z12" s="440"/>
      <c r="AA12" s="440"/>
      <c r="AB12" s="483"/>
      <c r="AC12" s="484" t="s">
        <v>132</v>
      </c>
      <c r="AD12" s="485"/>
      <c r="AE12" s="485"/>
      <c r="AF12" s="485"/>
      <c r="AG12" s="486"/>
      <c r="AH12" s="484" t="s">
        <v>133</v>
      </c>
      <c r="AI12" s="485"/>
      <c r="AJ12" s="485"/>
      <c r="AK12" s="485"/>
      <c r="AL12" s="487"/>
      <c r="AM12" s="436" t="s">
        <v>134</v>
      </c>
      <c r="AN12" s="437"/>
      <c r="AO12" s="437"/>
      <c r="AP12" s="437"/>
      <c r="AQ12" s="437"/>
      <c r="AR12" s="437"/>
      <c r="AS12" s="437"/>
      <c r="AT12" s="438"/>
      <c r="AU12" s="439" t="s">
        <v>135</v>
      </c>
      <c r="AV12" s="440"/>
      <c r="AW12" s="440"/>
      <c r="AX12" s="440"/>
      <c r="AY12" s="441" t="s">
        <v>136</v>
      </c>
      <c r="AZ12" s="442"/>
      <c r="BA12" s="442"/>
      <c r="BB12" s="442"/>
      <c r="BC12" s="442"/>
      <c r="BD12" s="442"/>
      <c r="BE12" s="442"/>
      <c r="BF12" s="442"/>
      <c r="BG12" s="442"/>
      <c r="BH12" s="442"/>
      <c r="BI12" s="442"/>
      <c r="BJ12" s="442"/>
      <c r="BK12" s="442"/>
      <c r="BL12" s="442"/>
      <c r="BM12" s="443"/>
      <c r="BN12" s="407">
        <v>662692</v>
      </c>
      <c r="BO12" s="408"/>
      <c r="BP12" s="408"/>
      <c r="BQ12" s="408"/>
      <c r="BR12" s="408"/>
      <c r="BS12" s="408"/>
      <c r="BT12" s="408"/>
      <c r="BU12" s="409"/>
      <c r="BV12" s="407">
        <v>63194</v>
      </c>
      <c r="BW12" s="408"/>
      <c r="BX12" s="408"/>
      <c r="BY12" s="408"/>
      <c r="BZ12" s="408"/>
      <c r="CA12" s="408"/>
      <c r="CB12" s="408"/>
      <c r="CC12" s="409"/>
      <c r="CD12" s="410" t="s">
        <v>137</v>
      </c>
      <c r="CE12" s="411"/>
      <c r="CF12" s="411"/>
      <c r="CG12" s="411"/>
      <c r="CH12" s="411"/>
      <c r="CI12" s="411"/>
      <c r="CJ12" s="411"/>
      <c r="CK12" s="411"/>
      <c r="CL12" s="411"/>
      <c r="CM12" s="411"/>
      <c r="CN12" s="411"/>
      <c r="CO12" s="411"/>
      <c r="CP12" s="411"/>
      <c r="CQ12" s="411"/>
      <c r="CR12" s="411"/>
      <c r="CS12" s="412"/>
      <c r="CT12" s="447" t="s">
        <v>129</v>
      </c>
      <c r="CU12" s="448"/>
      <c r="CV12" s="448"/>
      <c r="CW12" s="448"/>
      <c r="CX12" s="448"/>
      <c r="CY12" s="448"/>
      <c r="CZ12" s="448"/>
      <c r="DA12" s="449"/>
      <c r="DB12" s="447" t="s">
        <v>128</v>
      </c>
      <c r="DC12" s="448"/>
      <c r="DD12" s="448"/>
      <c r="DE12" s="448"/>
      <c r="DF12" s="448"/>
      <c r="DG12" s="448"/>
      <c r="DH12" s="448"/>
      <c r="DI12" s="449"/>
    </row>
    <row r="13" spans="1:119" ht="18.75" customHeight="1">
      <c r="A13" s="181"/>
      <c r="B13" s="470"/>
      <c r="C13" s="471"/>
      <c r="D13" s="471"/>
      <c r="E13" s="471"/>
      <c r="F13" s="471"/>
      <c r="G13" s="471"/>
      <c r="H13" s="471"/>
      <c r="I13" s="471"/>
      <c r="J13" s="471"/>
      <c r="K13" s="472"/>
      <c r="L13" s="190"/>
      <c r="M13" s="498" t="s">
        <v>138</v>
      </c>
      <c r="N13" s="499"/>
      <c r="O13" s="499"/>
      <c r="P13" s="499"/>
      <c r="Q13" s="500"/>
      <c r="R13" s="491">
        <v>37971</v>
      </c>
      <c r="S13" s="492"/>
      <c r="T13" s="492"/>
      <c r="U13" s="492"/>
      <c r="V13" s="493"/>
      <c r="W13" s="423" t="s">
        <v>139</v>
      </c>
      <c r="X13" s="424"/>
      <c r="Y13" s="424"/>
      <c r="Z13" s="424"/>
      <c r="AA13" s="424"/>
      <c r="AB13" s="414"/>
      <c r="AC13" s="458">
        <v>3934</v>
      </c>
      <c r="AD13" s="459"/>
      <c r="AE13" s="459"/>
      <c r="AF13" s="459"/>
      <c r="AG13" s="501"/>
      <c r="AH13" s="458">
        <v>4608</v>
      </c>
      <c r="AI13" s="459"/>
      <c r="AJ13" s="459"/>
      <c r="AK13" s="459"/>
      <c r="AL13" s="460"/>
      <c r="AM13" s="436" t="s">
        <v>140</v>
      </c>
      <c r="AN13" s="437"/>
      <c r="AO13" s="437"/>
      <c r="AP13" s="437"/>
      <c r="AQ13" s="437"/>
      <c r="AR13" s="437"/>
      <c r="AS13" s="437"/>
      <c r="AT13" s="438"/>
      <c r="AU13" s="439" t="s">
        <v>141</v>
      </c>
      <c r="AV13" s="440"/>
      <c r="AW13" s="440"/>
      <c r="AX13" s="440"/>
      <c r="AY13" s="441" t="s">
        <v>142</v>
      </c>
      <c r="AZ13" s="442"/>
      <c r="BA13" s="442"/>
      <c r="BB13" s="442"/>
      <c r="BC13" s="442"/>
      <c r="BD13" s="442"/>
      <c r="BE13" s="442"/>
      <c r="BF13" s="442"/>
      <c r="BG13" s="442"/>
      <c r="BH13" s="442"/>
      <c r="BI13" s="442"/>
      <c r="BJ13" s="442"/>
      <c r="BK13" s="442"/>
      <c r="BL13" s="442"/>
      <c r="BM13" s="443"/>
      <c r="BN13" s="407">
        <v>-571663</v>
      </c>
      <c r="BO13" s="408"/>
      <c r="BP13" s="408"/>
      <c r="BQ13" s="408"/>
      <c r="BR13" s="408"/>
      <c r="BS13" s="408"/>
      <c r="BT13" s="408"/>
      <c r="BU13" s="409"/>
      <c r="BV13" s="407">
        <v>382685</v>
      </c>
      <c r="BW13" s="408"/>
      <c r="BX13" s="408"/>
      <c r="BY13" s="408"/>
      <c r="BZ13" s="408"/>
      <c r="CA13" s="408"/>
      <c r="CB13" s="408"/>
      <c r="CC13" s="409"/>
      <c r="CD13" s="410" t="s">
        <v>143</v>
      </c>
      <c r="CE13" s="411"/>
      <c r="CF13" s="411"/>
      <c r="CG13" s="411"/>
      <c r="CH13" s="411"/>
      <c r="CI13" s="411"/>
      <c r="CJ13" s="411"/>
      <c r="CK13" s="411"/>
      <c r="CL13" s="411"/>
      <c r="CM13" s="411"/>
      <c r="CN13" s="411"/>
      <c r="CO13" s="411"/>
      <c r="CP13" s="411"/>
      <c r="CQ13" s="411"/>
      <c r="CR13" s="411"/>
      <c r="CS13" s="412"/>
      <c r="CT13" s="404">
        <v>9.1999999999999993</v>
      </c>
      <c r="CU13" s="405"/>
      <c r="CV13" s="405"/>
      <c r="CW13" s="405"/>
      <c r="CX13" s="405"/>
      <c r="CY13" s="405"/>
      <c r="CZ13" s="405"/>
      <c r="DA13" s="406"/>
      <c r="DB13" s="404">
        <v>9.3000000000000007</v>
      </c>
      <c r="DC13" s="405"/>
      <c r="DD13" s="405"/>
      <c r="DE13" s="405"/>
      <c r="DF13" s="405"/>
      <c r="DG13" s="405"/>
      <c r="DH13" s="405"/>
      <c r="DI13" s="406"/>
    </row>
    <row r="14" spans="1:119" ht="18.75" customHeight="1" thickBot="1">
      <c r="A14" s="181"/>
      <c r="B14" s="470"/>
      <c r="C14" s="471"/>
      <c r="D14" s="471"/>
      <c r="E14" s="471"/>
      <c r="F14" s="471"/>
      <c r="G14" s="471"/>
      <c r="H14" s="471"/>
      <c r="I14" s="471"/>
      <c r="J14" s="471"/>
      <c r="K14" s="472"/>
      <c r="L14" s="488" t="s">
        <v>144</v>
      </c>
      <c r="M14" s="489"/>
      <c r="N14" s="489"/>
      <c r="O14" s="489"/>
      <c r="P14" s="489"/>
      <c r="Q14" s="490"/>
      <c r="R14" s="491">
        <v>39138</v>
      </c>
      <c r="S14" s="492"/>
      <c r="T14" s="492"/>
      <c r="U14" s="492"/>
      <c r="V14" s="493"/>
      <c r="W14" s="397"/>
      <c r="X14" s="398"/>
      <c r="Y14" s="398"/>
      <c r="Z14" s="398"/>
      <c r="AA14" s="398"/>
      <c r="AB14" s="387"/>
      <c r="AC14" s="494">
        <v>21.1</v>
      </c>
      <c r="AD14" s="495"/>
      <c r="AE14" s="495"/>
      <c r="AF14" s="495"/>
      <c r="AG14" s="496"/>
      <c r="AH14" s="494">
        <v>22.8</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145</v>
      </c>
      <c r="CE14" s="503"/>
      <c r="CF14" s="503"/>
      <c r="CG14" s="503"/>
      <c r="CH14" s="503"/>
      <c r="CI14" s="503"/>
      <c r="CJ14" s="503"/>
      <c r="CK14" s="503"/>
      <c r="CL14" s="503"/>
      <c r="CM14" s="503"/>
      <c r="CN14" s="503"/>
      <c r="CO14" s="503"/>
      <c r="CP14" s="503"/>
      <c r="CQ14" s="503"/>
      <c r="CR14" s="503"/>
      <c r="CS14" s="504"/>
      <c r="CT14" s="505">
        <v>32.299999999999997</v>
      </c>
      <c r="CU14" s="506"/>
      <c r="CV14" s="506"/>
      <c r="CW14" s="506"/>
      <c r="CX14" s="506"/>
      <c r="CY14" s="506"/>
      <c r="CZ14" s="506"/>
      <c r="DA14" s="507"/>
      <c r="DB14" s="505">
        <v>46.5</v>
      </c>
      <c r="DC14" s="506"/>
      <c r="DD14" s="506"/>
      <c r="DE14" s="506"/>
      <c r="DF14" s="506"/>
      <c r="DG14" s="506"/>
      <c r="DH14" s="506"/>
      <c r="DI14" s="507"/>
    </row>
    <row r="15" spans="1:119" ht="18.75" customHeight="1">
      <c r="A15" s="181"/>
      <c r="B15" s="470"/>
      <c r="C15" s="471"/>
      <c r="D15" s="471"/>
      <c r="E15" s="471"/>
      <c r="F15" s="471"/>
      <c r="G15" s="471"/>
      <c r="H15" s="471"/>
      <c r="I15" s="471"/>
      <c r="J15" s="471"/>
      <c r="K15" s="472"/>
      <c r="L15" s="190"/>
      <c r="M15" s="498" t="s">
        <v>146</v>
      </c>
      <c r="N15" s="499"/>
      <c r="O15" s="499"/>
      <c r="P15" s="499"/>
      <c r="Q15" s="500"/>
      <c r="R15" s="491">
        <v>38721</v>
      </c>
      <c r="S15" s="492"/>
      <c r="T15" s="492"/>
      <c r="U15" s="492"/>
      <c r="V15" s="493"/>
      <c r="W15" s="423" t="s">
        <v>147</v>
      </c>
      <c r="X15" s="424"/>
      <c r="Y15" s="424"/>
      <c r="Z15" s="424"/>
      <c r="AA15" s="424"/>
      <c r="AB15" s="414"/>
      <c r="AC15" s="458">
        <v>2496</v>
      </c>
      <c r="AD15" s="459"/>
      <c r="AE15" s="459"/>
      <c r="AF15" s="459"/>
      <c r="AG15" s="501"/>
      <c r="AH15" s="458">
        <v>2614</v>
      </c>
      <c r="AI15" s="459"/>
      <c r="AJ15" s="459"/>
      <c r="AK15" s="459"/>
      <c r="AL15" s="460"/>
      <c r="AM15" s="436"/>
      <c r="AN15" s="437"/>
      <c r="AO15" s="437"/>
      <c r="AP15" s="437"/>
      <c r="AQ15" s="437"/>
      <c r="AR15" s="437"/>
      <c r="AS15" s="437"/>
      <c r="AT15" s="438"/>
      <c r="AU15" s="439"/>
      <c r="AV15" s="440"/>
      <c r="AW15" s="440"/>
      <c r="AX15" s="440"/>
      <c r="AY15" s="367" t="s">
        <v>148</v>
      </c>
      <c r="AZ15" s="368"/>
      <c r="BA15" s="368"/>
      <c r="BB15" s="368"/>
      <c r="BC15" s="368"/>
      <c r="BD15" s="368"/>
      <c r="BE15" s="368"/>
      <c r="BF15" s="368"/>
      <c r="BG15" s="368"/>
      <c r="BH15" s="368"/>
      <c r="BI15" s="368"/>
      <c r="BJ15" s="368"/>
      <c r="BK15" s="368"/>
      <c r="BL15" s="368"/>
      <c r="BM15" s="369"/>
      <c r="BN15" s="370">
        <v>4219828</v>
      </c>
      <c r="BO15" s="371"/>
      <c r="BP15" s="371"/>
      <c r="BQ15" s="371"/>
      <c r="BR15" s="371"/>
      <c r="BS15" s="371"/>
      <c r="BT15" s="371"/>
      <c r="BU15" s="372"/>
      <c r="BV15" s="370">
        <v>3478297</v>
      </c>
      <c r="BW15" s="371"/>
      <c r="BX15" s="371"/>
      <c r="BY15" s="371"/>
      <c r="BZ15" s="371"/>
      <c r="CA15" s="371"/>
      <c r="CB15" s="371"/>
      <c r="CC15" s="372"/>
      <c r="CD15" s="508" t="s">
        <v>149</v>
      </c>
      <c r="CE15" s="509"/>
      <c r="CF15" s="509"/>
      <c r="CG15" s="509"/>
      <c r="CH15" s="509"/>
      <c r="CI15" s="509"/>
      <c r="CJ15" s="509"/>
      <c r="CK15" s="509"/>
      <c r="CL15" s="509"/>
      <c r="CM15" s="509"/>
      <c r="CN15" s="509"/>
      <c r="CO15" s="509"/>
      <c r="CP15" s="509"/>
      <c r="CQ15" s="509"/>
      <c r="CR15" s="509"/>
      <c r="CS15" s="510"/>
      <c r="CT15" s="191"/>
      <c r="CU15" s="192"/>
      <c r="CV15" s="192"/>
      <c r="CW15" s="192"/>
      <c r="CX15" s="192"/>
      <c r="CY15" s="192"/>
      <c r="CZ15" s="192"/>
      <c r="DA15" s="193"/>
      <c r="DB15" s="191"/>
      <c r="DC15" s="192"/>
      <c r="DD15" s="192"/>
      <c r="DE15" s="192"/>
      <c r="DF15" s="192"/>
      <c r="DG15" s="192"/>
      <c r="DH15" s="192"/>
      <c r="DI15" s="193"/>
    </row>
    <row r="16" spans="1:119" ht="18.75" customHeight="1">
      <c r="A16" s="181"/>
      <c r="B16" s="470"/>
      <c r="C16" s="471"/>
      <c r="D16" s="471"/>
      <c r="E16" s="471"/>
      <c r="F16" s="471"/>
      <c r="G16" s="471"/>
      <c r="H16" s="471"/>
      <c r="I16" s="471"/>
      <c r="J16" s="471"/>
      <c r="K16" s="472"/>
      <c r="L16" s="488" t="s">
        <v>150</v>
      </c>
      <c r="M16" s="511"/>
      <c r="N16" s="511"/>
      <c r="O16" s="511"/>
      <c r="P16" s="511"/>
      <c r="Q16" s="512"/>
      <c r="R16" s="513" t="s">
        <v>151</v>
      </c>
      <c r="S16" s="514"/>
      <c r="T16" s="514"/>
      <c r="U16" s="514"/>
      <c r="V16" s="515"/>
      <c r="W16" s="397"/>
      <c r="X16" s="398"/>
      <c r="Y16" s="398"/>
      <c r="Z16" s="398"/>
      <c r="AA16" s="398"/>
      <c r="AB16" s="387"/>
      <c r="AC16" s="494">
        <v>13.4</v>
      </c>
      <c r="AD16" s="495"/>
      <c r="AE16" s="495"/>
      <c r="AF16" s="495"/>
      <c r="AG16" s="496"/>
      <c r="AH16" s="494">
        <v>13</v>
      </c>
      <c r="AI16" s="495"/>
      <c r="AJ16" s="495"/>
      <c r="AK16" s="495"/>
      <c r="AL16" s="497"/>
      <c r="AM16" s="436"/>
      <c r="AN16" s="437"/>
      <c r="AO16" s="437"/>
      <c r="AP16" s="437"/>
      <c r="AQ16" s="437"/>
      <c r="AR16" s="437"/>
      <c r="AS16" s="437"/>
      <c r="AT16" s="438"/>
      <c r="AU16" s="439"/>
      <c r="AV16" s="440"/>
      <c r="AW16" s="440"/>
      <c r="AX16" s="440"/>
      <c r="AY16" s="441" t="s">
        <v>152</v>
      </c>
      <c r="AZ16" s="442"/>
      <c r="BA16" s="442"/>
      <c r="BB16" s="442"/>
      <c r="BC16" s="442"/>
      <c r="BD16" s="442"/>
      <c r="BE16" s="442"/>
      <c r="BF16" s="442"/>
      <c r="BG16" s="442"/>
      <c r="BH16" s="442"/>
      <c r="BI16" s="442"/>
      <c r="BJ16" s="442"/>
      <c r="BK16" s="442"/>
      <c r="BL16" s="442"/>
      <c r="BM16" s="443"/>
      <c r="BN16" s="407">
        <v>11847416</v>
      </c>
      <c r="BO16" s="408"/>
      <c r="BP16" s="408"/>
      <c r="BQ16" s="408"/>
      <c r="BR16" s="408"/>
      <c r="BS16" s="408"/>
      <c r="BT16" s="408"/>
      <c r="BU16" s="409"/>
      <c r="BV16" s="407">
        <v>11763511</v>
      </c>
      <c r="BW16" s="408"/>
      <c r="BX16" s="408"/>
      <c r="BY16" s="408"/>
      <c r="BZ16" s="408"/>
      <c r="CA16" s="408"/>
      <c r="CB16" s="408"/>
      <c r="CC16" s="409"/>
      <c r="CD16" s="194"/>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c r="A17" s="181"/>
      <c r="B17" s="473"/>
      <c r="C17" s="474"/>
      <c r="D17" s="474"/>
      <c r="E17" s="474"/>
      <c r="F17" s="474"/>
      <c r="G17" s="474"/>
      <c r="H17" s="474"/>
      <c r="I17" s="474"/>
      <c r="J17" s="474"/>
      <c r="K17" s="475"/>
      <c r="L17" s="195"/>
      <c r="M17" s="518" t="s">
        <v>153</v>
      </c>
      <c r="N17" s="519"/>
      <c r="O17" s="519"/>
      <c r="P17" s="519"/>
      <c r="Q17" s="520"/>
      <c r="R17" s="513" t="s">
        <v>154</v>
      </c>
      <c r="S17" s="514"/>
      <c r="T17" s="514"/>
      <c r="U17" s="514"/>
      <c r="V17" s="515"/>
      <c r="W17" s="423" t="s">
        <v>155</v>
      </c>
      <c r="X17" s="424"/>
      <c r="Y17" s="424"/>
      <c r="Z17" s="424"/>
      <c r="AA17" s="424"/>
      <c r="AB17" s="414"/>
      <c r="AC17" s="458">
        <v>12192</v>
      </c>
      <c r="AD17" s="459"/>
      <c r="AE17" s="459"/>
      <c r="AF17" s="459"/>
      <c r="AG17" s="501"/>
      <c r="AH17" s="458">
        <v>12958</v>
      </c>
      <c r="AI17" s="459"/>
      <c r="AJ17" s="459"/>
      <c r="AK17" s="459"/>
      <c r="AL17" s="460"/>
      <c r="AM17" s="436"/>
      <c r="AN17" s="437"/>
      <c r="AO17" s="437"/>
      <c r="AP17" s="437"/>
      <c r="AQ17" s="437"/>
      <c r="AR17" s="437"/>
      <c r="AS17" s="437"/>
      <c r="AT17" s="438"/>
      <c r="AU17" s="439"/>
      <c r="AV17" s="440"/>
      <c r="AW17" s="440"/>
      <c r="AX17" s="440"/>
      <c r="AY17" s="441" t="s">
        <v>156</v>
      </c>
      <c r="AZ17" s="442"/>
      <c r="BA17" s="442"/>
      <c r="BB17" s="442"/>
      <c r="BC17" s="442"/>
      <c r="BD17" s="442"/>
      <c r="BE17" s="442"/>
      <c r="BF17" s="442"/>
      <c r="BG17" s="442"/>
      <c r="BH17" s="442"/>
      <c r="BI17" s="442"/>
      <c r="BJ17" s="442"/>
      <c r="BK17" s="442"/>
      <c r="BL17" s="442"/>
      <c r="BM17" s="443"/>
      <c r="BN17" s="407">
        <v>5290585</v>
      </c>
      <c r="BO17" s="408"/>
      <c r="BP17" s="408"/>
      <c r="BQ17" s="408"/>
      <c r="BR17" s="408"/>
      <c r="BS17" s="408"/>
      <c r="BT17" s="408"/>
      <c r="BU17" s="409"/>
      <c r="BV17" s="407">
        <v>4301450</v>
      </c>
      <c r="BW17" s="408"/>
      <c r="BX17" s="408"/>
      <c r="BY17" s="408"/>
      <c r="BZ17" s="408"/>
      <c r="CA17" s="408"/>
      <c r="CB17" s="408"/>
      <c r="CC17" s="409"/>
      <c r="CD17" s="194"/>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c r="A18" s="181"/>
      <c r="B18" s="529" t="s">
        <v>157</v>
      </c>
      <c r="C18" s="450"/>
      <c r="D18" s="450"/>
      <c r="E18" s="530"/>
      <c r="F18" s="530"/>
      <c r="G18" s="530"/>
      <c r="H18" s="530"/>
      <c r="I18" s="530"/>
      <c r="J18" s="530"/>
      <c r="K18" s="530"/>
      <c r="L18" s="531">
        <v>148.82</v>
      </c>
      <c r="M18" s="531"/>
      <c r="N18" s="531"/>
      <c r="O18" s="531"/>
      <c r="P18" s="531"/>
      <c r="Q18" s="531"/>
      <c r="R18" s="532"/>
      <c r="S18" s="532"/>
      <c r="T18" s="532"/>
      <c r="U18" s="532"/>
      <c r="V18" s="533"/>
      <c r="W18" s="425"/>
      <c r="X18" s="426"/>
      <c r="Y18" s="426"/>
      <c r="Z18" s="426"/>
      <c r="AA18" s="426"/>
      <c r="AB18" s="417"/>
      <c r="AC18" s="534">
        <v>65.5</v>
      </c>
      <c r="AD18" s="535"/>
      <c r="AE18" s="535"/>
      <c r="AF18" s="535"/>
      <c r="AG18" s="536"/>
      <c r="AH18" s="534">
        <v>64.2</v>
      </c>
      <c r="AI18" s="535"/>
      <c r="AJ18" s="535"/>
      <c r="AK18" s="535"/>
      <c r="AL18" s="537"/>
      <c r="AM18" s="436"/>
      <c r="AN18" s="437"/>
      <c r="AO18" s="437"/>
      <c r="AP18" s="437"/>
      <c r="AQ18" s="437"/>
      <c r="AR18" s="437"/>
      <c r="AS18" s="437"/>
      <c r="AT18" s="438"/>
      <c r="AU18" s="439"/>
      <c r="AV18" s="440"/>
      <c r="AW18" s="440"/>
      <c r="AX18" s="440"/>
      <c r="AY18" s="441" t="s">
        <v>158</v>
      </c>
      <c r="AZ18" s="442"/>
      <c r="BA18" s="442"/>
      <c r="BB18" s="442"/>
      <c r="BC18" s="442"/>
      <c r="BD18" s="442"/>
      <c r="BE18" s="442"/>
      <c r="BF18" s="442"/>
      <c r="BG18" s="442"/>
      <c r="BH18" s="442"/>
      <c r="BI18" s="442"/>
      <c r="BJ18" s="442"/>
      <c r="BK18" s="442"/>
      <c r="BL18" s="442"/>
      <c r="BM18" s="443"/>
      <c r="BN18" s="407">
        <v>12305719</v>
      </c>
      <c r="BO18" s="408"/>
      <c r="BP18" s="408"/>
      <c r="BQ18" s="408"/>
      <c r="BR18" s="408"/>
      <c r="BS18" s="408"/>
      <c r="BT18" s="408"/>
      <c r="BU18" s="409"/>
      <c r="BV18" s="407">
        <v>12113910</v>
      </c>
      <c r="BW18" s="408"/>
      <c r="BX18" s="408"/>
      <c r="BY18" s="408"/>
      <c r="BZ18" s="408"/>
      <c r="CA18" s="408"/>
      <c r="CB18" s="408"/>
      <c r="CC18" s="409"/>
      <c r="CD18" s="194"/>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c r="A19" s="181"/>
      <c r="B19" s="529" t="s">
        <v>159</v>
      </c>
      <c r="C19" s="450"/>
      <c r="D19" s="450"/>
      <c r="E19" s="530"/>
      <c r="F19" s="530"/>
      <c r="G19" s="530"/>
      <c r="H19" s="530"/>
      <c r="I19" s="530"/>
      <c r="J19" s="530"/>
      <c r="K19" s="530"/>
      <c r="L19" s="538">
        <v>262</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160</v>
      </c>
      <c r="AZ19" s="442"/>
      <c r="BA19" s="442"/>
      <c r="BB19" s="442"/>
      <c r="BC19" s="442"/>
      <c r="BD19" s="442"/>
      <c r="BE19" s="442"/>
      <c r="BF19" s="442"/>
      <c r="BG19" s="442"/>
      <c r="BH19" s="442"/>
      <c r="BI19" s="442"/>
      <c r="BJ19" s="442"/>
      <c r="BK19" s="442"/>
      <c r="BL19" s="442"/>
      <c r="BM19" s="443"/>
      <c r="BN19" s="407">
        <v>16246598</v>
      </c>
      <c r="BO19" s="408"/>
      <c r="BP19" s="408"/>
      <c r="BQ19" s="408"/>
      <c r="BR19" s="408"/>
      <c r="BS19" s="408"/>
      <c r="BT19" s="408"/>
      <c r="BU19" s="409"/>
      <c r="BV19" s="407">
        <v>16629457</v>
      </c>
      <c r="BW19" s="408"/>
      <c r="BX19" s="408"/>
      <c r="BY19" s="408"/>
      <c r="BZ19" s="408"/>
      <c r="CA19" s="408"/>
      <c r="CB19" s="408"/>
      <c r="CC19" s="409"/>
      <c r="CD19" s="194"/>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c r="A20" s="181"/>
      <c r="B20" s="529" t="s">
        <v>161</v>
      </c>
      <c r="C20" s="450"/>
      <c r="D20" s="450"/>
      <c r="E20" s="530"/>
      <c r="F20" s="530"/>
      <c r="G20" s="530"/>
      <c r="H20" s="530"/>
      <c r="I20" s="530"/>
      <c r="J20" s="530"/>
      <c r="K20" s="530"/>
      <c r="L20" s="538">
        <v>17790</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94"/>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c r="A21" s="181"/>
      <c r="B21" s="547" t="s">
        <v>162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94"/>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c r="A22" s="181"/>
      <c r="B22" s="577" t="s">
        <v>163</v>
      </c>
      <c r="C22" s="551"/>
      <c r="D22" s="552"/>
      <c r="E22" s="419" t="s">
        <v>1</v>
      </c>
      <c r="F22" s="424"/>
      <c r="G22" s="424"/>
      <c r="H22" s="424"/>
      <c r="I22" s="424"/>
      <c r="J22" s="424"/>
      <c r="K22" s="414"/>
      <c r="L22" s="419" t="s">
        <v>164</v>
      </c>
      <c r="M22" s="424"/>
      <c r="N22" s="424"/>
      <c r="O22" s="424"/>
      <c r="P22" s="414"/>
      <c r="Q22" s="582" t="s">
        <v>165</v>
      </c>
      <c r="R22" s="583"/>
      <c r="S22" s="583"/>
      <c r="T22" s="583"/>
      <c r="U22" s="583"/>
      <c r="V22" s="584"/>
      <c r="W22" s="550" t="s">
        <v>166</v>
      </c>
      <c r="X22" s="551"/>
      <c r="Y22" s="552"/>
      <c r="Z22" s="419" t="s">
        <v>1</v>
      </c>
      <c r="AA22" s="424"/>
      <c r="AB22" s="424"/>
      <c r="AC22" s="424"/>
      <c r="AD22" s="424"/>
      <c r="AE22" s="424"/>
      <c r="AF22" s="424"/>
      <c r="AG22" s="414"/>
      <c r="AH22" s="588" t="s">
        <v>167</v>
      </c>
      <c r="AI22" s="424"/>
      <c r="AJ22" s="424"/>
      <c r="AK22" s="424"/>
      <c r="AL22" s="414"/>
      <c r="AM22" s="588" t="s">
        <v>168</v>
      </c>
      <c r="AN22" s="589"/>
      <c r="AO22" s="589"/>
      <c r="AP22" s="589"/>
      <c r="AQ22" s="589"/>
      <c r="AR22" s="590"/>
      <c r="AS22" s="582" t="s">
        <v>165</v>
      </c>
      <c r="AT22" s="583"/>
      <c r="AU22" s="583"/>
      <c r="AV22" s="583"/>
      <c r="AW22" s="583"/>
      <c r="AX22" s="594"/>
      <c r="AY22" s="367" t="s">
        <v>169</v>
      </c>
      <c r="AZ22" s="368"/>
      <c r="BA22" s="368"/>
      <c r="BB22" s="368"/>
      <c r="BC22" s="368"/>
      <c r="BD22" s="368"/>
      <c r="BE22" s="368"/>
      <c r="BF22" s="368"/>
      <c r="BG22" s="368"/>
      <c r="BH22" s="368"/>
      <c r="BI22" s="368"/>
      <c r="BJ22" s="368"/>
      <c r="BK22" s="368"/>
      <c r="BL22" s="368"/>
      <c r="BM22" s="369"/>
      <c r="BN22" s="370">
        <v>31538742</v>
      </c>
      <c r="BO22" s="371"/>
      <c r="BP22" s="371"/>
      <c r="BQ22" s="371"/>
      <c r="BR22" s="371"/>
      <c r="BS22" s="371"/>
      <c r="BT22" s="371"/>
      <c r="BU22" s="372"/>
      <c r="BV22" s="370">
        <v>31486742</v>
      </c>
      <c r="BW22" s="371"/>
      <c r="BX22" s="371"/>
      <c r="BY22" s="371"/>
      <c r="BZ22" s="371"/>
      <c r="CA22" s="371"/>
      <c r="CB22" s="371"/>
      <c r="CC22" s="372"/>
      <c r="CD22" s="194"/>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c r="A23" s="181"/>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170</v>
      </c>
      <c r="AZ23" s="442"/>
      <c r="BA23" s="442"/>
      <c r="BB23" s="442"/>
      <c r="BC23" s="442"/>
      <c r="BD23" s="442"/>
      <c r="BE23" s="442"/>
      <c r="BF23" s="442"/>
      <c r="BG23" s="442"/>
      <c r="BH23" s="442"/>
      <c r="BI23" s="442"/>
      <c r="BJ23" s="442"/>
      <c r="BK23" s="442"/>
      <c r="BL23" s="442"/>
      <c r="BM23" s="443"/>
      <c r="BN23" s="407">
        <v>21003527</v>
      </c>
      <c r="BO23" s="408"/>
      <c r="BP23" s="408"/>
      <c r="BQ23" s="408"/>
      <c r="BR23" s="408"/>
      <c r="BS23" s="408"/>
      <c r="BT23" s="408"/>
      <c r="BU23" s="409"/>
      <c r="BV23" s="407">
        <v>21725634</v>
      </c>
      <c r="BW23" s="408"/>
      <c r="BX23" s="408"/>
      <c r="BY23" s="408"/>
      <c r="BZ23" s="408"/>
      <c r="CA23" s="408"/>
      <c r="CB23" s="408"/>
      <c r="CC23" s="409"/>
      <c r="CD23" s="194"/>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c r="A24" s="181"/>
      <c r="B24" s="578"/>
      <c r="C24" s="554"/>
      <c r="D24" s="555"/>
      <c r="E24" s="457" t="s">
        <v>171</v>
      </c>
      <c r="F24" s="437"/>
      <c r="G24" s="437"/>
      <c r="H24" s="437"/>
      <c r="I24" s="437"/>
      <c r="J24" s="437"/>
      <c r="K24" s="438"/>
      <c r="L24" s="458">
        <v>1</v>
      </c>
      <c r="M24" s="459"/>
      <c r="N24" s="459"/>
      <c r="O24" s="459"/>
      <c r="P24" s="501"/>
      <c r="Q24" s="458">
        <v>8120</v>
      </c>
      <c r="R24" s="459"/>
      <c r="S24" s="459"/>
      <c r="T24" s="459"/>
      <c r="U24" s="459"/>
      <c r="V24" s="501"/>
      <c r="W24" s="553"/>
      <c r="X24" s="554"/>
      <c r="Y24" s="555"/>
      <c r="Z24" s="457" t="s">
        <v>172</v>
      </c>
      <c r="AA24" s="437"/>
      <c r="AB24" s="437"/>
      <c r="AC24" s="437"/>
      <c r="AD24" s="437"/>
      <c r="AE24" s="437"/>
      <c r="AF24" s="437"/>
      <c r="AG24" s="438"/>
      <c r="AH24" s="458">
        <v>349</v>
      </c>
      <c r="AI24" s="459"/>
      <c r="AJ24" s="459"/>
      <c r="AK24" s="459"/>
      <c r="AL24" s="501"/>
      <c r="AM24" s="458">
        <v>1068638</v>
      </c>
      <c r="AN24" s="459"/>
      <c r="AO24" s="459"/>
      <c r="AP24" s="459"/>
      <c r="AQ24" s="459"/>
      <c r="AR24" s="501"/>
      <c r="AS24" s="458">
        <v>3062</v>
      </c>
      <c r="AT24" s="459"/>
      <c r="AU24" s="459"/>
      <c r="AV24" s="459"/>
      <c r="AW24" s="459"/>
      <c r="AX24" s="460"/>
      <c r="AY24" s="523" t="s">
        <v>173</v>
      </c>
      <c r="AZ24" s="524"/>
      <c r="BA24" s="524"/>
      <c r="BB24" s="524"/>
      <c r="BC24" s="524"/>
      <c r="BD24" s="524"/>
      <c r="BE24" s="524"/>
      <c r="BF24" s="524"/>
      <c r="BG24" s="524"/>
      <c r="BH24" s="524"/>
      <c r="BI24" s="524"/>
      <c r="BJ24" s="524"/>
      <c r="BK24" s="524"/>
      <c r="BL24" s="524"/>
      <c r="BM24" s="525"/>
      <c r="BN24" s="407">
        <v>24946561</v>
      </c>
      <c r="BO24" s="408"/>
      <c r="BP24" s="408"/>
      <c r="BQ24" s="408"/>
      <c r="BR24" s="408"/>
      <c r="BS24" s="408"/>
      <c r="BT24" s="408"/>
      <c r="BU24" s="409"/>
      <c r="BV24" s="407">
        <v>24407638</v>
      </c>
      <c r="BW24" s="408"/>
      <c r="BX24" s="408"/>
      <c r="BY24" s="408"/>
      <c r="BZ24" s="408"/>
      <c r="CA24" s="408"/>
      <c r="CB24" s="408"/>
      <c r="CC24" s="409"/>
      <c r="CD24" s="194"/>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c r="A25" s="181"/>
      <c r="B25" s="578"/>
      <c r="C25" s="554"/>
      <c r="D25" s="555"/>
      <c r="E25" s="457" t="s">
        <v>174</v>
      </c>
      <c r="F25" s="437"/>
      <c r="G25" s="437"/>
      <c r="H25" s="437"/>
      <c r="I25" s="437"/>
      <c r="J25" s="437"/>
      <c r="K25" s="438"/>
      <c r="L25" s="458">
        <v>2</v>
      </c>
      <c r="M25" s="459"/>
      <c r="N25" s="459"/>
      <c r="O25" s="459"/>
      <c r="P25" s="501"/>
      <c r="Q25" s="458">
        <v>6350</v>
      </c>
      <c r="R25" s="459"/>
      <c r="S25" s="459"/>
      <c r="T25" s="459"/>
      <c r="U25" s="459"/>
      <c r="V25" s="501"/>
      <c r="W25" s="553"/>
      <c r="X25" s="554"/>
      <c r="Y25" s="555"/>
      <c r="Z25" s="457" t="s">
        <v>175</v>
      </c>
      <c r="AA25" s="437"/>
      <c r="AB25" s="437"/>
      <c r="AC25" s="437"/>
      <c r="AD25" s="437"/>
      <c r="AE25" s="437"/>
      <c r="AF25" s="437"/>
      <c r="AG25" s="438"/>
      <c r="AH25" s="458" t="s">
        <v>176</v>
      </c>
      <c r="AI25" s="459"/>
      <c r="AJ25" s="459"/>
      <c r="AK25" s="459"/>
      <c r="AL25" s="501"/>
      <c r="AM25" s="458" t="s">
        <v>128</v>
      </c>
      <c r="AN25" s="459"/>
      <c r="AO25" s="459"/>
      <c r="AP25" s="459"/>
      <c r="AQ25" s="459"/>
      <c r="AR25" s="501"/>
      <c r="AS25" s="458" t="s">
        <v>176</v>
      </c>
      <c r="AT25" s="459"/>
      <c r="AU25" s="459"/>
      <c r="AV25" s="459"/>
      <c r="AW25" s="459"/>
      <c r="AX25" s="460"/>
      <c r="AY25" s="367" t="s">
        <v>177</v>
      </c>
      <c r="AZ25" s="368"/>
      <c r="BA25" s="368"/>
      <c r="BB25" s="368"/>
      <c r="BC25" s="368"/>
      <c r="BD25" s="368"/>
      <c r="BE25" s="368"/>
      <c r="BF25" s="368"/>
      <c r="BG25" s="368"/>
      <c r="BH25" s="368"/>
      <c r="BI25" s="368"/>
      <c r="BJ25" s="368"/>
      <c r="BK25" s="368"/>
      <c r="BL25" s="368"/>
      <c r="BM25" s="369"/>
      <c r="BN25" s="370">
        <v>1259941</v>
      </c>
      <c r="BO25" s="371"/>
      <c r="BP25" s="371"/>
      <c r="BQ25" s="371"/>
      <c r="BR25" s="371"/>
      <c r="BS25" s="371"/>
      <c r="BT25" s="371"/>
      <c r="BU25" s="372"/>
      <c r="BV25" s="370">
        <v>3119607</v>
      </c>
      <c r="BW25" s="371"/>
      <c r="BX25" s="371"/>
      <c r="BY25" s="371"/>
      <c r="BZ25" s="371"/>
      <c r="CA25" s="371"/>
      <c r="CB25" s="371"/>
      <c r="CC25" s="372"/>
      <c r="CD25" s="194"/>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c r="A26" s="181"/>
      <c r="B26" s="578"/>
      <c r="C26" s="554"/>
      <c r="D26" s="555"/>
      <c r="E26" s="457" t="s">
        <v>178</v>
      </c>
      <c r="F26" s="437"/>
      <c r="G26" s="437"/>
      <c r="H26" s="437"/>
      <c r="I26" s="437"/>
      <c r="J26" s="437"/>
      <c r="K26" s="438"/>
      <c r="L26" s="458">
        <v>1</v>
      </c>
      <c r="M26" s="459"/>
      <c r="N26" s="459"/>
      <c r="O26" s="459"/>
      <c r="P26" s="501"/>
      <c r="Q26" s="458">
        <v>5950</v>
      </c>
      <c r="R26" s="459"/>
      <c r="S26" s="459"/>
      <c r="T26" s="459"/>
      <c r="U26" s="459"/>
      <c r="V26" s="501"/>
      <c r="W26" s="553"/>
      <c r="X26" s="554"/>
      <c r="Y26" s="555"/>
      <c r="Z26" s="457" t="s">
        <v>179</v>
      </c>
      <c r="AA26" s="559"/>
      <c r="AB26" s="559"/>
      <c r="AC26" s="559"/>
      <c r="AD26" s="559"/>
      <c r="AE26" s="559"/>
      <c r="AF26" s="559"/>
      <c r="AG26" s="560"/>
      <c r="AH26" s="458">
        <v>3</v>
      </c>
      <c r="AI26" s="459"/>
      <c r="AJ26" s="459"/>
      <c r="AK26" s="459"/>
      <c r="AL26" s="501"/>
      <c r="AM26" s="458">
        <v>10344</v>
      </c>
      <c r="AN26" s="459"/>
      <c r="AO26" s="459"/>
      <c r="AP26" s="459"/>
      <c r="AQ26" s="459"/>
      <c r="AR26" s="501"/>
      <c r="AS26" s="458">
        <v>3448</v>
      </c>
      <c r="AT26" s="459"/>
      <c r="AU26" s="459"/>
      <c r="AV26" s="459"/>
      <c r="AW26" s="459"/>
      <c r="AX26" s="460"/>
      <c r="AY26" s="410" t="s">
        <v>180</v>
      </c>
      <c r="AZ26" s="411"/>
      <c r="BA26" s="411"/>
      <c r="BB26" s="411"/>
      <c r="BC26" s="411"/>
      <c r="BD26" s="411"/>
      <c r="BE26" s="411"/>
      <c r="BF26" s="411"/>
      <c r="BG26" s="411"/>
      <c r="BH26" s="411"/>
      <c r="BI26" s="411"/>
      <c r="BJ26" s="411"/>
      <c r="BK26" s="411"/>
      <c r="BL26" s="411"/>
      <c r="BM26" s="412"/>
      <c r="BN26" s="407" t="s">
        <v>176</v>
      </c>
      <c r="BO26" s="408"/>
      <c r="BP26" s="408"/>
      <c r="BQ26" s="408"/>
      <c r="BR26" s="408"/>
      <c r="BS26" s="408"/>
      <c r="BT26" s="408"/>
      <c r="BU26" s="409"/>
      <c r="BV26" s="407" t="s">
        <v>181</v>
      </c>
      <c r="BW26" s="408"/>
      <c r="BX26" s="408"/>
      <c r="BY26" s="408"/>
      <c r="BZ26" s="408"/>
      <c r="CA26" s="408"/>
      <c r="CB26" s="408"/>
      <c r="CC26" s="409"/>
      <c r="CD26" s="194"/>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c r="A27" s="181"/>
      <c r="B27" s="578"/>
      <c r="C27" s="554"/>
      <c r="D27" s="555"/>
      <c r="E27" s="457" t="s">
        <v>182</v>
      </c>
      <c r="F27" s="437"/>
      <c r="G27" s="437"/>
      <c r="H27" s="437"/>
      <c r="I27" s="437"/>
      <c r="J27" s="437"/>
      <c r="K27" s="438"/>
      <c r="L27" s="458">
        <v>1</v>
      </c>
      <c r="M27" s="459"/>
      <c r="N27" s="459"/>
      <c r="O27" s="459"/>
      <c r="P27" s="501"/>
      <c r="Q27" s="458">
        <v>3880</v>
      </c>
      <c r="R27" s="459"/>
      <c r="S27" s="459"/>
      <c r="T27" s="459"/>
      <c r="U27" s="459"/>
      <c r="V27" s="501"/>
      <c r="W27" s="553"/>
      <c r="X27" s="554"/>
      <c r="Y27" s="555"/>
      <c r="Z27" s="457" t="s">
        <v>183</v>
      </c>
      <c r="AA27" s="437"/>
      <c r="AB27" s="437"/>
      <c r="AC27" s="437"/>
      <c r="AD27" s="437"/>
      <c r="AE27" s="437"/>
      <c r="AF27" s="437"/>
      <c r="AG27" s="438"/>
      <c r="AH27" s="458">
        <v>41</v>
      </c>
      <c r="AI27" s="459"/>
      <c r="AJ27" s="459"/>
      <c r="AK27" s="459"/>
      <c r="AL27" s="501"/>
      <c r="AM27" s="458">
        <v>158091</v>
      </c>
      <c r="AN27" s="459"/>
      <c r="AO27" s="459"/>
      <c r="AP27" s="459"/>
      <c r="AQ27" s="459"/>
      <c r="AR27" s="501"/>
      <c r="AS27" s="458">
        <v>3856</v>
      </c>
      <c r="AT27" s="459"/>
      <c r="AU27" s="459"/>
      <c r="AV27" s="459"/>
      <c r="AW27" s="459"/>
      <c r="AX27" s="460"/>
      <c r="AY27" s="502" t="s">
        <v>184</v>
      </c>
      <c r="AZ27" s="503"/>
      <c r="BA27" s="503"/>
      <c r="BB27" s="503"/>
      <c r="BC27" s="503"/>
      <c r="BD27" s="503"/>
      <c r="BE27" s="503"/>
      <c r="BF27" s="503"/>
      <c r="BG27" s="503"/>
      <c r="BH27" s="503"/>
      <c r="BI27" s="503"/>
      <c r="BJ27" s="503"/>
      <c r="BK27" s="503"/>
      <c r="BL27" s="503"/>
      <c r="BM27" s="504"/>
      <c r="BN27" s="526">
        <v>91524</v>
      </c>
      <c r="BO27" s="527"/>
      <c r="BP27" s="527"/>
      <c r="BQ27" s="527"/>
      <c r="BR27" s="527"/>
      <c r="BS27" s="527"/>
      <c r="BT27" s="527"/>
      <c r="BU27" s="528"/>
      <c r="BV27" s="526">
        <v>91523</v>
      </c>
      <c r="BW27" s="527"/>
      <c r="BX27" s="527"/>
      <c r="BY27" s="527"/>
      <c r="BZ27" s="527"/>
      <c r="CA27" s="527"/>
      <c r="CB27" s="527"/>
      <c r="CC27" s="528"/>
      <c r="CD27" s="196"/>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c r="A28" s="181"/>
      <c r="B28" s="578"/>
      <c r="C28" s="554"/>
      <c r="D28" s="555"/>
      <c r="E28" s="457" t="s">
        <v>185</v>
      </c>
      <c r="F28" s="437"/>
      <c r="G28" s="437"/>
      <c r="H28" s="437"/>
      <c r="I28" s="437"/>
      <c r="J28" s="437"/>
      <c r="K28" s="438"/>
      <c r="L28" s="458">
        <v>1</v>
      </c>
      <c r="M28" s="459"/>
      <c r="N28" s="459"/>
      <c r="O28" s="459"/>
      <c r="P28" s="501"/>
      <c r="Q28" s="458">
        <v>3100</v>
      </c>
      <c r="R28" s="459"/>
      <c r="S28" s="459"/>
      <c r="T28" s="459"/>
      <c r="U28" s="459"/>
      <c r="V28" s="501"/>
      <c r="W28" s="553"/>
      <c r="X28" s="554"/>
      <c r="Y28" s="555"/>
      <c r="Z28" s="457" t="s">
        <v>186</v>
      </c>
      <c r="AA28" s="437"/>
      <c r="AB28" s="437"/>
      <c r="AC28" s="437"/>
      <c r="AD28" s="437"/>
      <c r="AE28" s="437"/>
      <c r="AF28" s="437"/>
      <c r="AG28" s="438"/>
      <c r="AH28" s="458">
        <v>1</v>
      </c>
      <c r="AI28" s="459"/>
      <c r="AJ28" s="459"/>
      <c r="AK28" s="459"/>
      <c r="AL28" s="501"/>
      <c r="AM28" s="458" t="s">
        <v>187</v>
      </c>
      <c r="AN28" s="459"/>
      <c r="AO28" s="459"/>
      <c r="AP28" s="459"/>
      <c r="AQ28" s="459"/>
      <c r="AR28" s="501"/>
      <c r="AS28" s="458" t="s">
        <v>187</v>
      </c>
      <c r="AT28" s="459"/>
      <c r="AU28" s="459"/>
      <c r="AV28" s="459"/>
      <c r="AW28" s="459"/>
      <c r="AX28" s="460"/>
      <c r="AY28" s="561" t="s">
        <v>188</v>
      </c>
      <c r="AZ28" s="562"/>
      <c r="BA28" s="562"/>
      <c r="BB28" s="563"/>
      <c r="BC28" s="367" t="s">
        <v>50</v>
      </c>
      <c r="BD28" s="368"/>
      <c r="BE28" s="368"/>
      <c r="BF28" s="368"/>
      <c r="BG28" s="368"/>
      <c r="BH28" s="368"/>
      <c r="BI28" s="368"/>
      <c r="BJ28" s="368"/>
      <c r="BK28" s="368"/>
      <c r="BL28" s="368"/>
      <c r="BM28" s="369"/>
      <c r="BN28" s="370">
        <v>2882733</v>
      </c>
      <c r="BO28" s="371"/>
      <c r="BP28" s="371"/>
      <c r="BQ28" s="371"/>
      <c r="BR28" s="371"/>
      <c r="BS28" s="371"/>
      <c r="BT28" s="371"/>
      <c r="BU28" s="372"/>
      <c r="BV28" s="370">
        <v>2878834</v>
      </c>
      <c r="BW28" s="371"/>
      <c r="BX28" s="371"/>
      <c r="BY28" s="371"/>
      <c r="BZ28" s="371"/>
      <c r="CA28" s="371"/>
      <c r="CB28" s="371"/>
      <c r="CC28" s="372"/>
      <c r="CD28" s="194"/>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c r="A29" s="181"/>
      <c r="B29" s="578"/>
      <c r="C29" s="554"/>
      <c r="D29" s="555"/>
      <c r="E29" s="457" t="s">
        <v>189</v>
      </c>
      <c r="F29" s="437"/>
      <c r="G29" s="437"/>
      <c r="H29" s="437"/>
      <c r="I29" s="437"/>
      <c r="J29" s="437"/>
      <c r="K29" s="438"/>
      <c r="L29" s="458">
        <v>18</v>
      </c>
      <c r="M29" s="459"/>
      <c r="N29" s="459"/>
      <c r="O29" s="459"/>
      <c r="P29" s="501"/>
      <c r="Q29" s="458">
        <v>2860</v>
      </c>
      <c r="R29" s="459"/>
      <c r="S29" s="459"/>
      <c r="T29" s="459"/>
      <c r="U29" s="459"/>
      <c r="V29" s="501"/>
      <c r="W29" s="556"/>
      <c r="X29" s="557"/>
      <c r="Y29" s="558"/>
      <c r="Z29" s="457" t="s">
        <v>190</v>
      </c>
      <c r="AA29" s="437"/>
      <c r="AB29" s="437"/>
      <c r="AC29" s="437"/>
      <c r="AD29" s="437"/>
      <c r="AE29" s="437"/>
      <c r="AF29" s="437"/>
      <c r="AG29" s="438"/>
      <c r="AH29" s="458">
        <v>391</v>
      </c>
      <c r="AI29" s="459"/>
      <c r="AJ29" s="459"/>
      <c r="AK29" s="459"/>
      <c r="AL29" s="501"/>
      <c r="AM29" s="458">
        <v>1228568</v>
      </c>
      <c r="AN29" s="459"/>
      <c r="AO29" s="459"/>
      <c r="AP29" s="459"/>
      <c r="AQ29" s="459"/>
      <c r="AR29" s="501"/>
      <c r="AS29" s="458">
        <v>3142</v>
      </c>
      <c r="AT29" s="459"/>
      <c r="AU29" s="459"/>
      <c r="AV29" s="459"/>
      <c r="AW29" s="459"/>
      <c r="AX29" s="460"/>
      <c r="AY29" s="564"/>
      <c r="AZ29" s="565"/>
      <c r="BA29" s="565"/>
      <c r="BB29" s="566"/>
      <c r="BC29" s="441" t="s">
        <v>191</v>
      </c>
      <c r="BD29" s="442"/>
      <c r="BE29" s="442"/>
      <c r="BF29" s="442"/>
      <c r="BG29" s="442"/>
      <c r="BH29" s="442"/>
      <c r="BI29" s="442"/>
      <c r="BJ29" s="442"/>
      <c r="BK29" s="442"/>
      <c r="BL29" s="442"/>
      <c r="BM29" s="443"/>
      <c r="BN29" s="407">
        <v>1718715</v>
      </c>
      <c r="BO29" s="408"/>
      <c r="BP29" s="408"/>
      <c r="BQ29" s="408"/>
      <c r="BR29" s="408"/>
      <c r="BS29" s="408"/>
      <c r="BT29" s="408"/>
      <c r="BU29" s="409"/>
      <c r="BV29" s="407">
        <v>1610200</v>
      </c>
      <c r="BW29" s="408"/>
      <c r="BX29" s="408"/>
      <c r="BY29" s="408"/>
      <c r="BZ29" s="408"/>
      <c r="CA29" s="408"/>
      <c r="CB29" s="408"/>
      <c r="CC29" s="409"/>
      <c r="CD29" s="196"/>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c r="A30" s="181"/>
      <c r="B30" s="579"/>
      <c r="C30" s="580"/>
      <c r="D30" s="581"/>
      <c r="E30" s="461"/>
      <c r="F30" s="462"/>
      <c r="G30" s="462"/>
      <c r="H30" s="462"/>
      <c r="I30" s="462"/>
      <c r="J30" s="462"/>
      <c r="K30" s="463"/>
      <c r="L30" s="571"/>
      <c r="M30" s="572"/>
      <c r="N30" s="572"/>
      <c r="O30" s="572"/>
      <c r="P30" s="573"/>
      <c r="Q30" s="571"/>
      <c r="R30" s="572"/>
      <c r="S30" s="572"/>
      <c r="T30" s="572"/>
      <c r="U30" s="572"/>
      <c r="V30" s="573"/>
      <c r="W30" s="574" t="s">
        <v>192</v>
      </c>
      <c r="X30" s="575"/>
      <c r="Y30" s="575"/>
      <c r="Z30" s="575"/>
      <c r="AA30" s="575"/>
      <c r="AB30" s="575"/>
      <c r="AC30" s="575"/>
      <c r="AD30" s="575"/>
      <c r="AE30" s="575"/>
      <c r="AF30" s="575"/>
      <c r="AG30" s="576"/>
      <c r="AH30" s="534">
        <v>99.2</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52</v>
      </c>
      <c r="BD30" s="524"/>
      <c r="BE30" s="524"/>
      <c r="BF30" s="524"/>
      <c r="BG30" s="524"/>
      <c r="BH30" s="524"/>
      <c r="BI30" s="524"/>
      <c r="BJ30" s="524"/>
      <c r="BK30" s="524"/>
      <c r="BL30" s="524"/>
      <c r="BM30" s="525"/>
      <c r="BN30" s="526">
        <v>2970860</v>
      </c>
      <c r="BO30" s="527"/>
      <c r="BP30" s="527"/>
      <c r="BQ30" s="527"/>
      <c r="BR30" s="527"/>
      <c r="BS30" s="527"/>
      <c r="BT30" s="527"/>
      <c r="BU30" s="528"/>
      <c r="BV30" s="526">
        <v>2850878</v>
      </c>
      <c r="BW30" s="527"/>
      <c r="BX30" s="527"/>
      <c r="BY30" s="527"/>
      <c r="BZ30" s="527"/>
      <c r="CA30" s="527"/>
      <c r="CB30" s="527"/>
      <c r="CC30" s="528"/>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c r="A31" s="181"/>
      <c r="B31" s="203"/>
      <c r="DI31" s="204"/>
    </row>
    <row r="32" spans="1:113" ht="13.5" customHeight="1">
      <c r="A32" s="181"/>
      <c r="B32" s="205"/>
      <c r="C32" s="570" t="s">
        <v>193</v>
      </c>
      <c r="D32" s="570"/>
      <c r="E32" s="570"/>
      <c r="F32" s="570"/>
      <c r="G32" s="570"/>
      <c r="H32" s="570"/>
      <c r="I32" s="570"/>
      <c r="J32" s="570"/>
      <c r="K32" s="570"/>
      <c r="L32" s="570"/>
      <c r="M32" s="570"/>
      <c r="N32" s="570"/>
      <c r="O32" s="570"/>
      <c r="P32" s="570"/>
      <c r="Q32" s="570"/>
      <c r="R32" s="570"/>
      <c r="S32" s="570"/>
      <c r="U32" s="411" t="s">
        <v>194</v>
      </c>
      <c r="V32" s="411"/>
      <c r="W32" s="411"/>
      <c r="X32" s="411"/>
      <c r="Y32" s="411"/>
      <c r="Z32" s="411"/>
      <c r="AA32" s="411"/>
      <c r="AB32" s="411"/>
      <c r="AC32" s="411"/>
      <c r="AD32" s="411"/>
      <c r="AE32" s="411"/>
      <c r="AF32" s="411"/>
      <c r="AG32" s="411"/>
      <c r="AH32" s="411"/>
      <c r="AI32" s="411"/>
      <c r="AJ32" s="411"/>
      <c r="AK32" s="411"/>
      <c r="AM32" s="411" t="s">
        <v>195</v>
      </c>
      <c r="AN32" s="411"/>
      <c r="AO32" s="411"/>
      <c r="AP32" s="411"/>
      <c r="AQ32" s="411"/>
      <c r="AR32" s="411"/>
      <c r="AS32" s="411"/>
      <c r="AT32" s="411"/>
      <c r="AU32" s="411"/>
      <c r="AV32" s="411"/>
      <c r="AW32" s="411"/>
      <c r="AX32" s="411"/>
      <c r="AY32" s="411"/>
      <c r="AZ32" s="411"/>
      <c r="BA32" s="411"/>
      <c r="BB32" s="411"/>
      <c r="BC32" s="411"/>
      <c r="BE32" s="411" t="s">
        <v>196</v>
      </c>
      <c r="BF32" s="411"/>
      <c r="BG32" s="411"/>
      <c r="BH32" s="411"/>
      <c r="BI32" s="411"/>
      <c r="BJ32" s="411"/>
      <c r="BK32" s="411"/>
      <c r="BL32" s="411"/>
      <c r="BM32" s="411"/>
      <c r="BN32" s="411"/>
      <c r="BO32" s="411"/>
      <c r="BP32" s="411"/>
      <c r="BQ32" s="411"/>
      <c r="BR32" s="411"/>
      <c r="BS32" s="411"/>
      <c r="BT32" s="411"/>
      <c r="BU32" s="411"/>
      <c r="BW32" s="411" t="s">
        <v>197</v>
      </c>
      <c r="BX32" s="411"/>
      <c r="BY32" s="411"/>
      <c r="BZ32" s="411"/>
      <c r="CA32" s="411"/>
      <c r="CB32" s="411"/>
      <c r="CC32" s="411"/>
      <c r="CD32" s="411"/>
      <c r="CE32" s="411"/>
      <c r="CF32" s="411"/>
      <c r="CG32" s="411"/>
      <c r="CH32" s="411"/>
      <c r="CI32" s="411"/>
      <c r="CJ32" s="411"/>
      <c r="CK32" s="411"/>
      <c r="CL32" s="411"/>
      <c r="CM32" s="411"/>
      <c r="CO32" s="411" t="s">
        <v>198</v>
      </c>
      <c r="CP32" s="411"/>
      <c r="CQ32" s="411"/>
      <c r="CR32" s="411"/>
      <c r="CS32" s="411"/>
      <c r="CT32" s="411"/>
      <c r="CU32" s="411"/>
      <c r="CV32" s="411"/>
      <c r="CW32" s="411"/>
      <c r="CX32" s="411"/>
      <c r="CY32" s="411"/>
      <c r="CZ32" s="411"/>
      <c r="DA32" s="411"/>
      <c r="DB32" s="411"/>
      <c r="DC32" s="411"/>
      <c r="DD32" s="411"/>
      <c r="DE32" s="411"/>
      <c r="DI32" s="204"/>
    </row>
    <row r="33" spans="1:113" ht="13.5" customHeight="1">
      <c r="A33" s="181"/>
      <c r="B33" s="205"/>
      <c r="C33" s="431" t="s">
        <v>199</v>
      </c>
      <c r="D33" s="431"/>
      <c r="E33" s="396" t="s">
        <v>200</v>
      </c>
      <c r="F33" s="396"/>
      <c r="G33" s="396"/>
      <c r="H33" s="396"/>
      <c r="I33" s="396"/>
      <c r="J33" s="396"/>
      <c r="K33" s="396"/>
      <c r="L33" s="396"/>
      <c r="M33" s="396"/>
      <c r="N33" s="396"/>
      <c r="O33" s="396"/>
      <c r="P33" s="396"/>
      <c r="Q33" s="396"/>
      <c r="R33" s="396"/>
      <c r="S33" s="396"/>
      <c r="T33" s="206"/>
      <c r="U33" s="431" t="s">
        <v>201</v>
      </c>
      <c r="V33" s="431"/>
      <c r="W33" s="396" t="s">
        <v>200</v>
      </c>
      <c r="X33" s="396"/>
      <c r="Y33" s="396"/>
      <c r="Z33" s="396"/>
      <c r="AA33" s="396"/>
      <c r="AB33" s="396"/>
      <c r="AC33" s="396"/>
      <c r="AD33" s="396"/>
      <c r="AE33" s="396"/>
      <c r="AF33" s="396"/>
      <c r="AG33" s="396"/>
      <c r="AH33" s="396"/>
      <c r="AI33" s="396"/>
      <c r="AJ33" s="396"/>
      <c r="AK33" s="396"/>
      <c r="AL33" s="206"/>
      <c r="AM33" s="431" t="s">
        <v>201</v>
      </c>
      <c r="AN33" s="431"/>
      <c r="AO33" s="396" t="s">
        <v>202</v>
      </c>
      <c r="AP33" s="396"/>
      <c r="AQ33" s="396"/>
      <c r="AR33" s="396"/>
      <c r="AS33" s="396"/>
      <c r="AT33" s="396"/>
      <c r="AU33" s="396"/>
      <c r="AV33" s="396"/>
      <c r="AW33" s="396"/>
      <c r="AX33" s="396"/>
      <c r="AY33" s="396"/>
      <c r="AZ33" s="396"/>
      <c r="BA33" s="396"/>
      <c r="BB33" s="396"/>
      <c r="BC33" s="396"/>
      <c r="BD33" s="207"/>
      <c r="BE33" s="396" t="s">
        <v>203</v>
      </c>
      <c r="BF33" s="396"/>
      <c r="BG33" s="396" t="s">
        <v>204</v>
      </c>
      <c r="BH33" s="396"/>
      <c r="BI33" s="396"/>
      <c r="BJ33" s="396"/>
      <c r="BK33" s="396"/>
      <c r="BL33" s="396"/>
      <c r="BM33" s="396"/>
      <c r="BN33" s="396"/>
      <c r="BO33" s="396"/>
      <c r="BP33" s="396"/>
      <c r="BQ33" s="396"/>
      <c r="BR33" s="396"/>
      <c r="BS33" s="396"/>
      <c r="BT33" s="396"/>
      <c r="BU33" s="396"/>
      <c r="BV33" s="207"/>
      <c r="BW33" s="431" t="s">
        <v>203</v>
      </c>
      <c r="BX33" s="431"/>
      <c r="BY33" s="396" t="s">
        <v>205</v>
      </c>
      <c r="BZ33" s="396"/>
      <c r="CA33" s="396"/>
      <c r="CB33" s="396"/>
      <c r="CC33" s="396"/>
      <c r="CD33" s="396"/>
      <c r="CE33" s="396"/>
      <c r="CF33" s="396"/>
      <c r="CG33" s="396"/>
      <c r="CH33" s="396"/>
      <c r="CI33" s="396"/>
      <c r="CJ33" s="396"/>
      <c r="CK33" s="396"/>
      <c r="CL33" s="396"/>
      <c r="CM33" s="396"/>
      <c r="CN33" s="206"/>
      <c r="CO33" s="431" t="s">
        <v>199</v>
      </c>
      <c r="CP33" s="431"/>
      <c r="CQ33" s="396" t="s">
        <v>206</v>
      </c>
      <c r="CR33" s="396"/>
      <c r="CS33" s="396"/>
      <c r="CT33" s="396"/>
      <c r="CU33" s="396"/>
      <c r="CV33" s="396"/>
      <c r="CW33" s="396"/>
      <c r="CX33" s="396"/>
      <c r="CY33" s="396"/>
      <c r="CZ33" s="396"/>
      <c r="DA33" s="396"/>
      <c r="DB33" s="396"/>
      <c r="DC33" s="396"/>
      <c r="DD33" s="396"/>
      <c r="DE33" s="396"/>
      <c r="DF33" s="206"/>
      <c r="DG33" s="596" t="s">
        <v>207</v>
      </c>
      <c r="DH33" s="596"/>
      <c r="DI33" s="208"/>
    </row>
    <row r="34" spans="1:113" ht="32.25" customHeight="1">
      <c r="A34" s="181"/>
      <c r="B34" s="205"/>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81"/>
      <c r="U34" s="597">
        <f>IF(W34="","",MAX(C34:D43)+1)</f>
        <v>2</v>
      </c>
      <c r="V34" s="597"/>
      <c r="W34" s="598" t="str">
        <f>IF('各会計、関係団体の財政状況及び健全化判断比率'!B28="","",'各会計、関係団体の財政状況及び健全化判断比率'!B28)</f>
        <v>指宿市国民健康保険特別会計</v>
      </c>
      <c r="X34" s="598"/>
      <c r="Y34" s="598"/>
      <c r="Z34" s="598"/>
      <c r="AA34" s="598"/>
      <c r="AB34" s="598"/>
      <c r="AC34" s="598"/>
      <c r="AD34" s="598"/>
      <c r="AE34" s="598"/>
      <c r="AF34" s="598"/>
      <c r="AG34" s="598"/>
      <c r="AH34" s="598"/>
      <c r="AI34" s="598"/>
      <c r="AJ34" s="598"/>
      <c r="AK34" s="598"/>
      <c r="AL34" s="181"/>
      <c r="AM34" s="597">
        <f>IF(AO34="","",MAX(C34:D43,U34:V43)+1)</f>
        <v>5</v>
      </c>
      <c r="AN34" s="597"/>
      <c r="AO34" s="598" t="str">
        <f>IF('各会計、関係団体の財政状況及び健全化判断比率'!B31="","",'各会計、関係団体の財政状況及び健全化判断比率'!B31)</f>
        <v>指宿市水道事業会計</v>
      </c>
      <c r="AP34" s="598"/>
      <c r="AQ34" s="598"/>
      <c r="AR34" s="598"/>
      <c r="AS34" s="598"/>
      <c r="AT34" s="598"/>
      <c r="AU34" s="598"/>
      <c r="AV34" s="598"/>
      <c r="AW34" s="598"/>
      <c r="AX34" s="598"/>
      <c r="AY34" s="598"/>
      <c r="AZ34" s="598"/>
      <c r="BA34" s="598"/>
      <c r="BB34" s="598"/>
      <c r="BC34" s="598"/>
      <c r="BD34" s="181"/>
      <c r="BE34" s="597">
        <f>IF(BG34="","",MAX(C34:D43,U34:V43,AM34:AN43)+1)</f>
        <v>8</v>
      </c>
      <c r="BF34" s="597"/>
      <c r="BG34" s="598" t="str">
        <f>IF('各会計、関係団体の財政状況及び健全化判断比率'!B34="","",'各会計、関係団体の財政状況及び健全化判断比率'!B34)</f>
        <v>指宿市唐船峡そうめん流し事業特別会計</v>
      </c>
      <c r="BH34" s="598"/>
      <c r="BI34" s="598"/>
      <c r="BJ34" s="598"/>
      <c r="BK34" s="598"/>
      <c r="BL34" s="598"/>
      <c r="BM34" s="598"/>
      <c r="BN34" s="598"/>
      <c r="BO34" s="598"/>
      <c r="BP34" s="598"/>
      <c r="BQ34" s="598"/>
      <c r="BR34" s="598"/>
      <c r="BS34" s="598"/>
      <c r="BT34" s="598"/>
      <c r="BU34" s="598"/>
      <c r="BV34" s="181"/>
      <c r="BW34" s="597">
        <f>IF(BY34="","",MAX(C34:D43,U34:V43,AM34:AN43,BE34:BF43)+1)</f>
        <v>9</v>
      </c>
      <c r="BX34" s="597"/>
      <c r="BY34" s="598" t="str">
        <f>IF('各会計、関係団体の財政状況及び健全化判断比率'!B68="","",'各会計、関係団体の財政状況及び健全化判断比率'!B68)</f>
        <v>鹿児島県市町村総合事務組合</v>
      </c>
      <c r="BZ34" s="598"/>
      <c r="CA34" s="598"/>
      <c r="CB34" s="598"/>
      <c r="CC34" s="598"/>
      <c r="CD34" s="598"/>
      <c r="CE34" s="598"/>
      <c r="CF34" s="598"/>
      <c r="CG34" s="598"/>
      <c r="CH34" s="598"/>
      <c r="CI34" s="598"/>
      <c r="CJ34" s="598"/>
      <c r="CK34" s="598"/>
      <c r="CL34" s="598"/>
      <c r="CM34" s="598"/>
      <c r="CN34" s="181"/>
      <c r="CO34" s="597">
        <f>IF(CQ34="","",MAX(C34:D43,U34:V43,AM34:AN43,BE34:BF43,BW34:BX43)+1)</f>
        <v>14</v>
      </c>
      <c r="CP34" s="597"/>
      <c r="CQ34" s="598" t="str">
        <f>IF('各会計、関係団体の財政状況及び健全化判断比率'!BS7="","",'各会計、関係団体の財政状況及び健全化判断比率'!BS7)</f>
        <v>指宿市土地開発公社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〇</v>
      </c>
      <c r="DH34" s="599"/>
      <c r="DI34" s="208"/>
    </row>
    <row r="35" spans="1:113" ht="32.25" customHeight="1">
      <c r="A35" s="181"/>
      <c r="B35" s="205"/>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81"/>
      <c r="U35" s="597">
        <f>IF(W35="","",U34+1)</f>
        <v>3</v>
      </c>
      <c r="V35" s="597"/>
      <c r="W35" s="598" t="str">
        <f>IF('各会計、関係団体の財政状況及び健全化判断比率'!B29="","",'各会計、関係団体の財政状況及び健全化判断比率'!B29)</f>
        <v>指宿市介護保険特別会計</v>
      </c>
      <c r="X35" s="598"/>
      <c r="Y35" s="598"/>
      <c r="Z35" s="598"/>
      <c r="AA35" s="598"/>
      <c r="AB35" s="598"/>
      <c r="AC35" s="598"/>
      <c r="AD35" s="598"/>
      <c r="AE35" s="598"/>
      <c r="AF35" s="598"/>
      <c r="AG35" s="598"/>
      <c r="AH35" s="598"/>
      <c r="AI35" s="598"/>
      <c r="AJ35" s="598"/>
      <c r="AK35" s="598"/>
      <c r="AL35" s="181"/>
      <c r="AM35" s="597">
        <f t="shared" ref="AM35:AM43" si="0">IF(AO35="","",AM34+1)</f>
        <v>6</v>
      </c>
      <c r="AN35" s="597"/>
      <c r="AO35" s="598" t="str">
        <f>IF('各会計、関係団体の財政状況及び健全化判断比率'!B32="","",'各会計、関係団体の財政状況及び健全化判断比率'!B32)</f>
        <v>指宿市公共下水道事業会計</v>
      </c>
      <c r="AP35" s="598"/>
      <c r="AQ35" s="598"/>
      <c r="AR35" s="598"/>
      <c r="AS35" s="598"/>
      <c r="AT35" s="598"/>
      <c r="AU35" s="598"/>
      <c r="AV35" s="598"/>
      <c r="AW35" s="598"/>
      <c r="AX35" s="598"/>
      <c r="AY35" s="598"/>
      <c r="AZ35" s="598"/>
      <c r="BA35" s="598"/>
      <c r="BB35" s="598"/>
      <c r="BC35" s="598"/>
      <c r="BD35" s="181"/>
      <c r="BE35" s="597" t="str">
        <f t="shared" ref="BE35:BE43" si="1">IF(BG35="","",BE34+1)</f>
        <v/>
      </c>
      <c r="BF35" s="597"/>
      <c r="BG35" s="598"/>
      <c r="BH35" s="598"/>
      <c r="BI35" s="598"/>
      <c r="BJ35" s="598"/>
      <c r="BK35" s="598"/>
      <c r="BL35" s="598"/>
      <c r="BM35" s="598"/>
      <c r="BN35" s="598"/>
      <c r="BO35" s="598"/>
      <c r="BP35" s="598"/>
      <c r="BQ35" s="598"/>
      <c r="BR35" s="598"/>
      <c r="BS35" s="598"/>
      <c r="BT35" s="598"/>
      <c r="BU35" s="598"/>
      <c r="BV35" s="181"/>
      <c r="BW35" s="597">
        <f t="shared" ref="BW35:BW43" si="2">IF(BY35="","",BW34+1)</f>
        <v>10</v>
      </c>
      <c r="BX35" s="597"/>
      <c r="BY35" s="598" t="str">
        <f>IF('各会計、関係団体の財政状況及び健全化判断比率'!B69="","",'各会計、関係団体の財政状況及び健全化判断比率'!B69)</f>
        <v>指宿南九州消防組合</v>
      </c>
      <c r="BZ35" s="598"/>
      <c r="CA35" s="598"/>
      <c r="CB35" s="598"/>
      <c r="CC35" s="598"/>
      <c r="CD35" s="598"/>
      <c r="CE35" s="598"/>
      <c r="CF35" s="598"/>
      <c r="CG35" s="598"/>
      <c r="CH35" s="598"/>
      <c r="CI35" s="598"/>
      <c r="CJ35" s="598"/>
      <c r="CK35" s="598"/>
      <c r="CL35" s="598"/>
      <c r="CM35" s="598"/>
      <c r="CN35" s="181"/>
      <c r="CO35" s="597">
        <f t="shared" ref="CO35:CO43" si="3">IF(CQ35="","",CO34+1)</f>
        <v>15</v>
      </c>
      <c r="CP35" s="597"/>
      <c r="CQ35" s="598" t="str">
        <f>IF('各会計、関係団体の財政状況及び健全化判断比率'!BS8="","",'各会計、関係団体の財政状況及び健全化判断比率'!BS8)</f>
        <v>指宿温泉まちづくり公社</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208"/>
    </row>
    <row r="36" spans="1:113" ht="32.25" customHeight="1">
      <c r="A36" s="181"/>
      <c r="B36" s="205"/>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81"/>
      <c r="U36" s="597">
        <f t="shared" ref="U36:U43" si="4">IF(W36="","",U35+1)</f>
        <v>4</v>
      </c>
      <c r="V36" s="597"/>
      <c r="W36" s="598" t="str">
        <f>IF('各会計、関係団体の財政状況及び健全化判断比率'!B30="","",'各会計、関係団体の財政状況及び健全化判断比率'!B30)</f>
        <v>指宿市後期高齢者医療特別会計</v>
      </c>
      <c r="X36" s="598"/>
      <c r="Y36" s="598"/>
      <c r="Z36" s="598"/>
      <c r="AA36" s="598"/>
      <c r="AB36" s="598"/>
      <c r="AC36" s="598"/>
      <c r="AD36" s="598"/>
      <c r="AE36" s="598"/>
      <c r="AF36" s="598"/>
      <c r="AG36" s="598"/>
      <c r="AH36" s="598"/>
      <c r="AI36" s="598"/>
      <c r="AJ36" s="598"/>
      <c r="AK36" s="598"/>
      <c r="AL36" s="181"/>
      <c r="AM36" s="597">
        <f t="shared" si="0"/>
        <v>7</v>
      </c>
      <c r="AN36" s="597"/>
      <c r="AO36" s="598" t="str">
        <f>IF('各会計、関係団体の財政状況及び健全化判断比率'!B33="","",'各会計、関係団体の財政状況及び健全化判断比率'!B33)</f>
        <v>指宿市温泉供給事業会計</v>
      </c>
      <c r="AP36" s="598"/>
      <c r="AQ36" s="598"/>
      <c r="AR36" s="598"/>
      <c r="AS36" s="598"/>
      <c r="AT36" s="598"/>
      <c r="AU36" s="598"/>
      <c r="AV36" s="598"/>
      <c r="AW36" s="598"/>
      <c r="AX36" s="598"/>
      <c r="AY36" s="598"/>
      <c r="AZ36" s="598"/>
      <c r="BA36" s="598"/>
      <c r="BB36" s="598"/>
      <c r="BC36" s="598"/>
      <c r="BD36" s="181"/>
      <c r="BE36" s="597" t="str">
        <f t="shared" si="1"/>
        <v/>
      </c>
      <c r="BF36" s="597"/>
      <c r="BG36" s="598"/>
      <c r="BH36" s="598"/>
      <c r="BI36" s="598"/>
      <c r="BJ36" s="598"/>
      <c r="BK36" s="598"/>
      <c r="BL36" s="598"/>
      <c r="BM36" s="598"/>
      <c r="BN36" s="598"/>
      <c r="BO36" s="598"/>
      <c r="BP36" s="598"/>
      <c r="BQ36" s="598"/>
      <c r="BR36" s="598"/>
      <c r="BS36" s="598"/>
      <c r="BT36" s="598"/>
      <c r="BU36" s="598"/>
      <c r="BV36" s="181"/>
      <c r="BW36" s="597">
        <f t="shared" si="2"/>
        <v>11</v>
      </c>
      <c r="BX36" s="597"/>
      <c r="BY36" s="598" t="str">
        <f>IF('各会計、関係団体の財政状況及び健全化判断比率'!B70="","",'各会計、関係団体の財政状況及び健全化判断比率'!B70)</f>
        <v>指宿広域市町村圏組合</v>
      </c>
      <c r="BZ36" s="598"/>
      <c r="CA36" s="598"/>
      <c r="CB36" s="598"/>
      <c r="CC36" s="598"/>
      <c r="CD36" s="598"/>
      <c r="CE36" s="598"/>
      <c r="CF36" s="598"/>
      <c r="CG36" s="598"/>
      <c r="CH36" s="598"/>
      <c r="CI36" s="598"/>
      <c r="CJ36" s="598"/>
      <c r="CK36" s="598"/>
      <c r="CL36" s="598"/>
      <c r="CM36" s="598"/>
      <c r="CN36" s="181"/>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208"/>
    </row>
    <row r="37" spans="1:113" ht="32.25" customHeight="1">
      <c r="A37" s="181"/>
      <c r="B37" s="205"/>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81"/>
      <c r="U37" s="597" t="str">
        <f t="shared" si="4"/>
        <v/>
      </c>
      <c r="V37" s="597"/>
      <c r="W37" s="598"/>
      <c r="X37" s="598"/>
      <c r="Y37" s="598"/>
      <c r="Z37" s="598"/>
      <c r="AA37" s="598"/>
      <c r="AB37" s="598"/>
      <c r="AC37" s="598"/>
      <c r="AD37" s="598"/>
      <c r="AE37" s="598"/>
      <c r="AF37" s="598"/>
      <c r="AG37" s="598"/>
      <c r="AH37" s="598"/>
      <c r="AI37" s="598"/>
      <c r="AJ37" s="598"/>
      <c r="AK37" s="598"/>
      <c r="AL37" s="181"/>
      <c r="AM37" s="597" t="str">
        <f t="shared" si="0"/>
        <v/>
      </c>
      <c r="AN37" s="597"/>
      <c r="AO37" s="598"/>
      <c r="AP37" s="598"/>
      <c r="AQ37" s="598"/>
      <c r="AR37" s="598"/>
      <c r="AS37" s="598"/>
      <c r="AT37" s="598"/>
      <c r="AU37" s="598"/>
      <c r="AV37" s="598"/>
      <c r="AW37" s="598"/>
      <c r="AX37" s="598"/>
      <c r="AY37" s="598"/>
      <c r="AZ37" s="598"/>
      <c r="BA37" s="598"/>
      <c r="BB37" s="598"/>
      <c r="BC37" s="598"/>
      <c r="BD37" s="181"/>
      <c r="BE37" s="597" t="str">
        <f t="shared" si="1"/>
        <v/>
      </c>
      <c r="BF37" s="597"/>
      <c r="BG37" s="598"/>
      <c r="BH37" s="598"/>
      <c r="BI37" s="598"/>
      <c r="BJ37" s="598"/>
      <c r="BK37" s="598"/>
      <c r="BL37" s="598"/>
      <c r="BM37" s="598"/>
      <c r="BN37" s="598"/>
      <c r="BO37" s="598"/>
      <c r="BP37" s="598"/>
      <c r="BQ37" s="598"/>
      <c r="BR37" s="598"/>
      <c r="BS37" s="598"/>
      <c r="BT37" s="598"/>
      <c r="BU37" s="598"/>
      <c r="BV37" s="181"/>
      <c r="BW37" s="597">
        <f t="shared" si="2"/>
        <v>12</v>
      </c>
      <c r="BX37" s="597"/>
      <c r="BY37" s="598" t="str">
        <f>IF('各会計、関係団体の財政状況及び健全化判断比率'!B71="","",'各会計、関係団体の財政状況及び健全化判断比率'!B71)</f>
        <v>鹿児島県後期高齢者医療広域連合　一般会計</v>
      </c>
      <c r="BZ37" s="598"/>
      <c r="CA37" s="598"/>
      <c r="CB37" s="598"/>
      <c r="CC37" s="598"/>
      <c r="CD37" s="598"/>
      <c r="CE37" s="598"/>
      <c r="CF37" s="598"/>
      <c r="CG37" s="598"/>
      <c r="CH37" s="598"/>
      <c r="CI37" s="598"/>
      <c r="CJ37" s="598"/>
      <c r="CK37" s="598"/>
      <c r="CL37" s="598"/>
      <c r="CM37" s="598"/>
      <c r="CN37" s="181"/>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208"/>
    </row>
    <row r="38" spans="1:113" ht="32.25" customHeight="1">
      <c r="A38" s="181"/>
      <c r="B38" s="205"/>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81"/>
      <c r="U38" s="597" t="str">
        <f t="shared" si="4"/>
        <v/>
      </c>
      <c r="V38" s="597"/>
      <c r="W38" s="598"/>
      <c r="X38" s="598"/>
      <c r="Y38" s="598"/>
      <c r="Z38" s="598"/>
      <c r="AA38" s="598"/>
      <c r="AB38" s="598"/>
      <c r="AC38" s="598"/>
      <c r="AD38" s="598"/>
      <c r="AE38" s="598"/>
      <c r="AF38" s="598"/>
      <c r="AG38" s="598"/>
      <c r="AH38" s="598"/>
      <c r="AI38" s="598"/>
      <c r="AJ38" s="598"/>
      <c r="AK38" s="598"/>
      <c r="AL38" s="181"/>
      <c r="AM38" s="597" t="str">
        <f t="shared" si="0"/>
        <v/>
      </c>
      <c r="AN38" s="597"/>
      <c r="AO38" s="598"/>
      <c r="AP38" s="598"/>
      <c r="AQ38" s="598"/>
      <c r="AR38" s="598"/>
      <c r="AS38" s="598"/>
      <c r="AT38" s="598"/>
      <c r="AU38" s="598"/>
      <c r="AV38" s="598"/>
      <c r="AW38" s="598"/>
      <c r="AX38" s="598"/>
      <c r="AY38" s="598"/>
      <c r="AZ38" s="598"/>
      <c r="BA38" s="598"/>
      <c r="BB38" s="598"/>
      <c r="BC38" s="598"/>
      <c r="BD38" s="181"/>
      <c r="BE38" s="597" t="str">
        <f t="shared" si="1"/>
        <v/>
      </c>
      <c r="BF38" s="597"/>
      <c r="BG38" s="598"/>
      <c r="BH38" s="598"/>
      <c r="BI38" s="598"/>
      <c r="BJ38" s="598"/>
      <c r="BK38" s="598"/>
      <c r="BL38" s="598"/>
      <c r="BM38" s="598"/>
      <c r="BN38" s="598"/>
      <c r="BO38" s="598"/>
      <c r="BP38" s="598"/>
      <c r="BQ38" s="598"/>
      <c r="BR38" s="598"/>
      <c r="BS38" s="598"/>
      <c r="BT38" s="598"/>
      <c r="BU38" s="598"/>
      <c r="BV38" s="181"/>
      <c r="BW38" s="597">
        <f t="shared" si="2"/>
        <v>13</v>
      </c>
      <c r="BX38" s="597"/>
      <c r="BY38" s="598" t="str">
        <f>IF('各会計、関係団体の財政状況及び健全化判断比率'!B72="","",'各会計、関係団体の財政状況及び健全化判断比率'!B72)</f>
        <v>鹿児島県後期高齢者医療広域連合　後期高齢者医療特別会計</v>
      </c>
      <c r="BZ38" s="598"/>
      <c r="CA38" s="598"/>
      <c r="CB38" s="598"/>
      <c r="CC38" s="598"/>
      <c r="CD38" s="598"/>
      <c r="CE38" s="598"/>
      <c r="CF38" s="598"/>
      <c r="CG38" s="598"/>
      <c r="CH38" s="598"/>
      <c r="CI38" s="598"/>
      <c r="CJ38" s="598"/>
      <c r="CK38" s="598"/>
      <c r="CL38" s="598"/>
      <c r="CM38" s="598"/>
      <c r="CN38" s="181"/>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208"/>
    </row>
    <row r="39" spans="1:113" ht="32.25" customHeight="1">
      <c r="A39" s="181"/>
      <c r="B39" s="205"/>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81"/>
      <c r="U39" s="597" t="str">
        <f t="shared" si="4"/>
        <v/>
      </c>
      <c r="V39" s="597"/>
      <c r="W39" s="598"/>
      <c r="X39" s="598"/>
      <c r="Y39" s="598"/>
      <c r="Z39" s="598"/>
      <c r="AA39" s="598"/>
      <c r="AB39" s="598"/>
      <c r="AC39" s="598"/>
      <c r="AD39" s="598"/>
      <c r="AE39" s="598"/>
      <c r="AF39" s="598"/>
      <c r="AG39" s="598"/>
      <c r="AH39" s="598"/>
      <c r="AI39" s="598"/>
      <c r="AJ39" s="598"/>
      <c r="AK39" s="598"/>
      <c r="AL39" s="181"/>
      <c r="AM39" s="597" t="str">
        <f t="shared" si="0"/>
        <v/>
      </c>
      <c r="AN39" s="597"/>
      <c r="AO39" s="598"/>
      <c r="AP39" s="598"/>
      <c r="AQ39" s="598"/>
      <c r="AR39" s="598"/>
      <c r="AS39" s="598"/>
      <c r="AT39" s="598"/>
      <c r="AU39" s="598"/>
      <c r="AV39" s="598"/>
      <c r="AW39" s="598"/>
      <c r="AX39" s="598"/>
      <c r="AY39" s="598"/>
      <c r="AZ39" s="598"/>
      <c r="BA39" s="598"/>
      <c r="BB39" s="598"/>
      <c r="BC39" s="598"/>
      <c r="BD39" s="181"/>
      <c r="BE39" s="597" t="str">
        <f t="shared" si="1"/>
        <v/>
      </c>
      <c r="BF39" s="597"/>
      <c r="BG39" s="598"/>
      <c r="BH39" s="598"/>
      <c r="BI39" s="598"/>
      <c r="BJ39" s="598"/>
      <c r="BK39" s="598"/>
      <c r="BL39" s="598"/>
      <c r="BM39" s="598"/>
      <c r="BN39" s="598"/>
      <c r="BO39" s="598"/>
      <c r="BP39" s="598"/>
      <c r="BQ39" s="598"/>
      <c r="BR39" s="598"/>
      <c r="BS39" s="598"/>
      <c r="BT39" s="598"/>
      <c r="BU39" s="598"/>
      <c r="BV39" s="181"/>
      <c r="BW39" s="597" t="str">
        <f t="shared" si="2"/>
        <v/>
      </c>
      <c r="BX39" s="597"/>
      <c r="BY39" s="598" t="str">
        <f>IF('各会計、関係団体の財政状況及び健全化判断比率'!B73="","",'各会計、関係団体の財政状況及び健全化判断比率'!B73)</f>
        <v/>
      </c>
      <c r="BZ39" s="598"/>
      <c r="CA39" s="598"/>
      <c r="CB39" s="598"/>
      <c r="CC39" s="598"/>
      <c r="CD39" s="598"/>
      <c r="CE39" s="598"/>
      <c r="CF39" s="598"/>
      <c r="CG39" s="598"/>
      <c r="CH39" s="598"/>
      <c r="CI39" s="598"/>
      <c r="CJ39" s="598"/>
      <c r="CK39" s="598"/>
      <c r="CL39" s="598"/>
      <c r="CM39" s="598"/>
      <c r="CN39" s="181"/>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208"/>
    </row>
    <row r="40" spans="1:113" ht="32.25" customHeight="1">
      <c r="A40" s="181"/>
      <c r="B40" s="205"/>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81"/>
      <c r="U40" s="597" t="str">
        <f t="shared" si="4"/>
        <v/>
      </c>
      <c r="V40" s="597"/>
      <c r="W40" s="598"/>
      <c r="X40" s="598"/>
      <c r="Y40" s="598"/>
      <c r="Z40" s="598"/>
      <c r="AA40" s="598"/>
      <c r="AB40" s="598"/>
      <c r="AC40" s="598"/>
      <c r="AD40" s="598"/>
      <c r="AE40" s="598"/>
      <c r="AF40" s="598"/>
      <c r="AG40" s="598"/>
      <c r="AH40" s="598"/>
      <c r="AI40" s="598"/>
      <c r="AJ40" s="598"/>
      <c r="AK40" s="598"/>
      <c r="AL40" s="181"/>
      <c r="AM40" s="597" t="str">
        <f t="shared" si="0"/>
        <v/>
      </c>
      <c r="AN40" s="597"/>
      <c r="AO40" s="598"/>
      <c r="AP40" s="598"/>
      <c r="AQ40" s="598"/>
      <c r="AR40" s="598"/>
      <c r="AS40" s="598"/>
      <c r="AT40" s="598"/>
      <c r="AU40" s="598"/>
      <c r="AV40" s="598"/>
      <c r="AW40" s="598"/>
      <c r="AX40" s="598"/>
      <c r="AY40" s="598"/>
      <c r="AZ40" s="598"/>
      <c r="BA40" s="598"/>
      <c r="BB40" s="598"/>
      <c r="BC40" s="598"/>
      <c r="BD40" s="181"/>
      <c r="BE40" s="597" t="str">
        <f t="shared" si="1"/>
        <v/>
      </c>
      <c r="BF40" s="597"/>
      <c r="BG40" s="598"/>
      <c r="BH40" s="598"/>
      <c r="BI40" s="598"/>
      <c r="BJ40" s="598"/>
      <c r="BK40" s="598"/>
      <c r="BL40" s="598"/>
      <c r="BM40" s="598"/>
      <c r="BN40" s="598"/>
      <c r="BO40" s="598"/>
      <c r="BP40" s="598"/>
      <c r="BQ40" s="598"/>
      <c r="BR40" s="598"/>
      <c r="BS40" s="598"/>
      <c r="BT40" s="598"/>
      <c r="BU40" s="598"/>
      <c r="BV40" s="181"/>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81"/>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208"/>
    </row>
    <row r="41" spans="1:113" ht="32.25" customHeight="1">
      <c r="A41" s="181"/>
      <c r="B41" s="205"/>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81"/>
      <c r="U41" s="597" t="str">
        <f t="shared" si="4"/>
        <v/>
      </c>
      <c r="V41" s="597"/>
      <c r="W41" s="598"/>
      <c r="X41" s="598"/>
      <c r="Y41" s="598"/>
      <c r="Z41" s="598"/>
      <c r="AA41" s="598"/>
      <c r="AB41" s="598"/>
      <c r="AC41" s="598"/>
      <c r="AD41" s="598"/>
      <c r="AE41" s="598"/>
      <c r="AF41" s="598"/>
      <c r="AG41" s="598"/>
      <c r="AH41" s="598"/>
      <c r="AI41" s="598"/>
      <c r="AJ41" s="598"/>
      <c r="AK41" s="598"/>
      <c r="AL41" s="181"/>
      <c r="AM41" s="597" t="str">
        <f t="shared" si="0"/>
        <v/>
      </c>
      <c r="AN41" s="597"/>
      <c r="AO41" s="598"/>
      <c r="AP41" s="598"/>
      <c r="AQ41" s="598"/>
      <c r="AR41" s="598"/>
      <c r="AS41" s="598"/>
      <c r="AT41" s="598"/>
      <c r="AU41" s="598"/>
      <c r="AV41" s="598"/>
      <c r="AW41" s="598"/>
      <c r="AX41" s="598"/>
      <c r="AY41" s="598"/>
      <c r="AZ41" s="598"/>
      <c r="BA41" s="598"/>
      <c r="BB41" s="598"/>
      <c r="BC41" s="598"/>
      <c r="BD41" s="181"/>
      <c r="BE41" s="597" t="str">
        <f t="shared" si="1"/>
        <v/>
      </c>
      <c r="BF41" s="597"/>
      <c r="BG41" s="598"/>
      <c r="BH41" s="598"/>
      <c r="BI41" s="598"/>
      <c r="BJ41" s="598"/>
      <c r="BK41" s="598"/>
      <c r="BL41" s="598"/>
      <c r="BM41" s="598"/>
      <c r="BN41" s="598"/>
      <c r="BO41" s="598"/>
      <c r="BP41" s="598"/>
      <c r="BQ41" s="598"/>
      <c r="BR41" s="598"/>
      <c r="BS41" s="598"/>
      <c r="BT41" s="598"/>
      <c r="BU41" s="598"/>
      <c r="BV41" s="181"/>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81"/>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208"/>
    </row>
    <row r="42" spans="1:113" ht="32.25" customHeight="1">
      <c r="B42" s="205"/>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81"/>
      <c r="U42" s="597" t="str">
        <f t="shared" si="4"/>
        <v/>
      </c>
      <c r="V42" s="597"/>
      <c r="W42" s="598"/>
      <c r="X42" s="598"/>
      <c r="Y42" s="598"/>
      <c r="Z42" s="598"/>
      <c r="AA42" s="598"/>
      <c r="AB42" s="598"/>
      <c r="AC42" s="598"/>
      <c r="AD42" s="598"/>
      <c r="AE42" s="598"/>
      <c r="AF42" s="598"/>
      <c r="AG42" s="598"/>
      <c r="AH42" s="598"/>
      <c r="AI42" s="598"/>
      <c r="AJ42" s="598"/>
      <c r="AK42" s="598"/>
      <c r="AL42" s="181"/>
      <c r="AM42" s="597" t="str">
        <f t="shared" si="0"/>
        <v/>
      </c>
      <c r="AN42" s="597"/>
      <c r="AO42" s="598"/>
      <c r="AP42" s="598"/>
      <c r="AQ42" s="598"/>
      <c r="AR42" s="598"/>
      <c r="AS42" s="598"/>
      <c r="AT42" s="598"/>
      <c r="AU42" s="598"/>
      <c r="AV42" s="598"/>
      <c r="AW42" s="598"/>
      <c r="AX42" s="598"/>
      <c r="AY42" s="598"/>
      <c r="AZ42" s="598"/>
      <c r="BA42" s="598"/>
      <c r="BB42" s="598"/>
      <c r="BC42" s="598"/>
      <c r="BD42" s="181"/>
      <c r="BE42" s="597" t="str">
        <f t="shared" si="1"/>
        <v/>
      </c>
      <c r="BF42" s="597"/>
      <c r="BG42" s="598"/>
      <c r="BH42" s="598"/>
      <c r="BI42" s="598"/>
      <c r="BJ42" s="598"/>
      <c r="BK42" s="598"/>
      <c r="BL42" s="598"/>
      <c r="BM42" s="598"/>
      <c r="BN42" s="598"/>
      <c r="BO42" s="598"/>
      <c r="BP42" s="598"/>
      <c r="BQ42" s="598"/>
      <c r="BR42" s="598"/>
      <c r="BS42" s="598"/>
      <c r="BT42" s="598"/>
      <c r="BU42" s="598"/>
      <c r="BV42" s="181"/>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81"/>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208"/>
    </row>
    <row r="43" spans="1:113" ht="32.25" customHeight="1">
      <c r="B43" s="205"/>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81"/>
      <c r="U43" s="597" t="str">
        <f t="shared" si="4"/>
        <v/>
      </c>
      <c r="V43" s="597"/>
      <c r="W43" s="598"/>
      <c r="X43" s="598"/>
      <c r="Y43" s="598"/>
      <c r="Z43" s="598"/>
      <c r="AA43" s="598"/>
      <c r="AB43" s="598"/>
      <c r="AC43" s="598"/>
      <c r="AD43" s="598"/>
      <c r="AE43" s="598"/>
      <c r="AF43" s="598"/>
      <c r="AG43" s="598"/>
      <c r="AH43" s="598"/>
      <c r="AI43" s="598"/>
      <c r="AJ43" s="598"/>
      <c r="AK43" s="598"/>
      <c r="AL43" s="181"/>
      <c r="AM43" s="597" t="str">
        <f t="shared" si="0"/>
        <v/>
      </c>
      <c r="AN43" s="597"/>
      <c r="AO43" s="598"/>
      <c r="AP43" s="598"/>
      <c r="AQ43" s="598"/>
      <c r="AR43" s="598"/>
      <c r="AS43" s="598"/>
      <c r="AT43" s="598"/>
      <c r="AU43" s="598"/>
      <c r="AV43" s="598"/>
      <c r="AW43" s="598"/>
      <c r="AX43" s="598"/>
      <c r="AY43" s="598"/>
      <c r="AZ43" s="598"/>
      <c r="BA43" s="598"/>
      <c r="BB43" s="598"/>
      <c r="BC43" s="598"/>
      <c r="BD43" s="181"/>
      <c r="BE43" s="597" t="str">
        <f t="shared" si="1"/>
        <v/>
      </c>
      <c r="BF43" s="597"/>
      <c r="BG43" s="598"/>
      <c r="BH43" s="598"/>
      <c r="BI43" s="598"/>
      <c r="BJ43" s="598"/>
      <c r="BK43" s="598"/>
      <c r="BL43" s="598"/>
      <c r="BM43" s="598"/>
      <c r="BN43" s="598"/>
      <c r="BO43" s="598"/>
      <c r="BP43" s="598"/>
      <c r="BQ43" s="598"/>
      <c r="BR43" s="598"/>
      <c r="BS43" s="598"/>
      <c r="BT43" s="598"/>
      <c r="BU43" s="598"/>
      <c r="BV43" s="181"/>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81"/>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208"/>
    </row>
    <row r="44" spans="1:113" ht="13.5" customHeight="1" thickBot="1">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row r="46" spans="1:113">
      <c r="B46" s="180" t="s">
        <v>208</v>
      </c>
      <c r="E46" s="600" t="s">
        <v>209</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c r="E47" s="600" t="s">
        <v>210</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c r="E48" s="600" t="s">
        <v>211</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c r="E49" s="601" t="s">
        <v>212</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c r="E50" s="600" t="s">
        <v>213</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c r="E51" s="600" t="s">
        <v>214</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c r="E52" s="600" t="s">
        <v>215</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c r="E53" s="600" t="s">
        <v>216</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row r="55" spans="5:113"/>
    <row r="56" spans="5:113"/>
  </sheetData>
  <sheetProtection algorithmName="SHA-512" hashValue="i8CPdMTYWJ4YMp8HENDnuXf1ZZ8aqDWsQqvNwZ2v9wZ5DR43rXyOkzezRsMnUe7kTWtsxCx9r8+z2T4mcaXubg==" saltValue="vD/dPAf4FEeOKnHqql+8j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02" t="s">
        <v>217</v>
      </c>
      <c r="DI1" s="603"/>
      <c r="DJ1" s="603"/>
      <c r="DK1" s="603"/>
      <c r="DL1" s="603"/>
      <c r="DM1" s="603"/>
      <c r="DN1" s="604"/>
      <c r="DO1" s="214"/>
      <c r="DP1" s="602" t="s">
        <v>218</v>
      </c>
      <c r="DQ1" s="603"/>
      <c r="DR1" s="603"/>
      <c r="DS1" s="603"/>
      <c r="DT1" s="603"/>
      <c r="DU1" s="603"/>
      <c r="DV1" s="603"/>
      <c r="DW1" s="603"/>
      <c r="DX1" s="603"/>
      <c r="DY1" s="603"/>
      <c r="DZ1" s="603"/>
      <c r="EA1" s="603"/>
      <c r="EB1" s="603"/>
      <c r="EC1" s="604"/>
      <c r="ED1" s="213"/>
      <c r="EE1" s="213"/>
      <c r="EF1" s="213"/>
      <c r="EG1" s="213"/>
      <c r="EH1" s="213"/>
      <c r="EI1" s="213"/>
      <c r="EJ1" s="213"/>
      <c r="EK1" s="213"/>
      <c r="EL1" s="213"/>
      <c r="EM1" s="213"/>
    </row>
    <row r="2" spans="2:143" ht="22.5" customHeight="1">
      <c r="B2" s="215" t="s">
        <v>219</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c r="B3" s="605" t="s">
        <v>220</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221</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222</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5" t="s">
        <v>1</v>
      </c>
      <c r="C4" s="606"/>
      <c r="D4" s="606"/>
      <c r="E4" s="606"/>
      <c r="F4" s="606"/>
      <c r="G4" s="606"/>
      <c r="H4" s="606"/>
      <c r="I4" s="606"/>
      <c r="J4" s="606"/>
      <c r="K4" s="606"/>
      <c r="L4" s="606"/>
      <c r="M4" s="606"/>
      <c r="N4" s="606"/>
      <c r="O4" s="606"/>
      <c r="P4" s="606"/>
      <c r="Q4" s="607"/>
      <c r="R4" s="605" t="s">
        <v>223</v>
      </c>
      <c r="S4" s="606"/>
      <c r="T4" s="606"/>
      <c r="U4" s="606"/>
      <c r="V4" s="606"/>
      <c r="W4" s="606"/>
      <c r="X4" s="606"/>
      <c r="Y4" s="607"/>
      <c r="Z4" s="605" t="s">
        <v>224</v>
      </c>
      <c r="AA4" s="606"/>
      <c r="AB4" s="606"/>
      <c r="AC4" s="607"/>
      <c r="AD4" s="605" t="s">
        <v>225</v>
      </c>
      <c r="AE4" s="606"/>
      <c r="AF4" s="606"/>
      <c r="AG4" s="606"/>
      <c r="AH4" s="606"/>
      <c r="AI4" s="606"/>
      <c r="AJ4" s="606"/>
      <c r="AK4" s="607"/>
      <c r="AL4" s="605" t="s">
        <v>224</v>
      </c>
      <c r="AM4" s="606"/>
      <c r="AN4" s="606"/>
      <c r="AO4" s="607"/>
      <c r="AP4" s="608" t="s">
        <v>226</v>
      </c>
      <c r="AQ4" s="608"/>
      <c r="AR4" s="608"/>
      <c r="AS4" s="608"/>
      <c r="AT4" s="608"/>
      <c r="AU4" s="608"/>
      <c r="AV4" s="608"/>
      <c r="AW4" s="608"/>
      <c r="AX4" s="608"/>
      <c r="AY4" s="608"/>
      <c r="AZ4" s="608"/>
      <c r="BA4" s="608"/>
      <c r="BB4" s="608"/>
      <c r="BC4" s="608"/>
      <c r="BD4" s="608"/>
      <c r="BE4" s="608"/>
      <c r="BF4" s="608"/>
      <c r="BG4" s="608" t="s">
        <v>227</v>
      </c>
      <c r="BH4" s="608"/>
      <c r="BI4" s="608"/>
      <c r="BJ4" s="608"/>
      <c r="BK4" s="608"/>
      <c r="BL4" s="608"/>
      <c r="BM4" s="608"/>
      <c r="BN4" s="608"/>
      <c r="BO4" s="608" t="s">
        <v>224</v>
      </c>
      <c r="BP4" s="608"/>
      <c r="BQ4" s="608"/>
      <c r="BR4" s="608"/>
      <c r="BS4" s="608" t="s">
        <v>228</v>
      </c>
      <c r="BT4" s="608"/>
      <c r="BU4" s="608"/>
      <c r="BV4" s="608"/>
      <c r="BW4" s="608"/>
      <c r="BX4" s="608"/>
      <c r="BY4" s="608"/>
      <c r="BZ4" s="608"/>
      <c r="CA4" s="608"/>
      <c r="CB4" s="608"/>
      <c r="CD4" s="605" t="s">
        <v>229</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c r="B5" s="609" t="s">
        <v>230</v>
      </c>
      <c r="C5" s="610"/>
      <c r="D5" s="610"/>
      <c r="E5" s="610"/>
      <c r="F5" s="610"/>
      <c r="G5" s="610"/>
      <c r="H5" s="610"/>
      <c r="I5" s="610"/>
      <c r="J5" s="610"/>
      <c r="K5" s="610"/>
      <c r="L5" s="610"/>
      <c r="M5" s="610"/>
      <c r="N5" s="610"/>
      <c r="O5" s="610"/>
      <c r="P5" s="610"/>
      <c r="Q5" s="611"/>
      <c r="R5" s="612">
        <v>4150586</v>
      </c>
      <c r="S5" s="613"/>
      <c r="T5" s="613"/>
      <c r="U5" s="613"/>
      <c r="V5" s="613"/>
      <c r="W5" s="613"/>
      <c r="X5" s="613"/>
      <c r="Y5" s="614"/>
      <c r="Z5" s="615">
        <v>14.8</v>
      </c>
      <c r="AA5" s="615"/>
      <c r="AB5" s="615"/>
      <c r="AC5" s="615"/>
      <c r="AD5" s="616">
        <v>4097345</v>
      </c>
      <c r="AE5" s="616"/>
      <c r="AF5" s="616"/>
      <c r="AG5" s="616"/>
      <c r="AH5" s="616"/>
      <c r="AI5" s="616"/>
      <c r="AJ5" s="616"/>
      <c r="AK5" s="616"/>
      <c r="AL5" s="617">
        <v>31.3</v>
      </c>
      <c r="AM5" s="618"/>
      <c r="AN5" s="618"/>
      <c r="AO5" s="619"/>
      <c r="AP5" s="609" t="s">
        <v>231</v>
      </c>
      <c r="AQ5" s="610"/>
      <c r="AR5" s="610"/>
      <c r="AS5" s="610"/>
      <c r="AT5" s="610"/>
      <c r="AU5" s="610"/>
      <c r="AV5" s="610"/>
      <c r="AW5" s="610"/>
      <c r="AX5" s="610"/>
      <c r="AY5" s="610"/>
      <c r="AZ5" s="610"/>
      <c r="BA5" s="610"/>
      <c r="BB5" s="610"/>
      <c r="BC5" s="610"/>
      <c r="BD5" s="610"/>
      <c r="BE5" s="610"/>
      <c r="BF5" s="611"/>
      <c r="BG5" s="623">
        <v>4044407</v>
      </c>
      <c r="BH5" s="624"/>
      <c r="BI5" s="624"/>
      <c r="BJ5" s="624"/>
      <c r="BK5" s="624"/>
      <c r="BL5" s="624"/>
      <c r="BM5" s="624"/>
      <c r="BN5" s="625"/>
      <c r="BO5" s="626">
        <v>97.4</v>
      </c>
      <c r="BP5" s="626"/>
      <c r="BQ5" s="626"/>
      <c r="BR5" s="626"/>
      <c r="BS5" s="627">
        <v>31484</v>
      </c>
      <c r="BT5" s="627"/>
      <c r="BU5" s="627"/>
      <c r="BV5" s="627"/>
      <c r="BW5" s="627"/>
      <c r="BX5" s="627"/>
      <c r="BY5" s="627"/>
      <c r="BZ5" s="627"/>
      <c r="CA5" s="627"/>
      <c r="CB5" s="631"/>
      <c r="CD5" s="605" t="s">
        <v>226</v>
      </c>
      <c r="CE5" s="606"/>
      <c r="CF5" s="606"/>
      <c r="CG5" s="606"/>
      <c r="CH5" s="606"/>
      <c r="CI5" s="606"/>
      <c r="CJ5" s="606"/>
      <c r="CK5" s="606"/>
      <c r="CL5" s="606"/>
      <c r="CM5" s="606"/>
      <c r="CN5" s="606"/>
      <c r="CO5" s="606"/>
      <c r="CP5" s="606"/>
      <c r="CQ5" s="607"/>
      <c r="CR5" s="605" t="s">
        <v>232</v>
      </c>
      <c r="CS5" s="606"/>
      <c r="CT5" s="606"/>
      <c r="CU5" s="606"/>
      <c r="CV5" s="606"/>
      <c r="CW5" s="606"/>
      <c r="CX5" s="606"/>
      <c r="CY5" s="607"/>
      <c r="CZ5" s="605" t="s">
        <v>224</v>
      </c>
      <c r="DA5" s="606"/>
      <c r="DB5" s="606"/>
      <c r="DC5" s="607"/>
      <c r="DD5" s="605" t="s">
        <v>233</v>
      </c>
      <c r="DE5" s="606"/>
      <c r="DF5" s="606"/>
      <c r="DG5" s="606"/>
      <c r="DH5" s="606"/>
      <c r="DI5" s="606"/>
      <c r="DJ5" s="606"/>
      <c r="DK5" s="606"/>
      <c r="DL5" s="606"/>
      <c r="DM5" s="606"/>
      <c r="DN5" s="606"/>
      <c r="DO5" s="606"/>
      <c r="DP5" s="607"/>
      <c r="DQ5" s="605" t="s">
        <v>234</v>
      </c>
      <c r="DR5" s="606"/>
      <c r="DS5" s="606"/>
      <c r="DT5" s="606"/>
      <c r="DU5" s="606"/>
      <c r="DV5" s="606"/>
      <c r="DW5" s="606"/>
      <c r="DX5" s="606"/>
      <c r="DY5" s="606"/>
      <c r="DZ5" s="606"/>
      <c r="EA5" s="606"/>
      <c r="EB5" s="606"/>
      <c r="EC5" s="607"/>
    </row>
    <row r="6" spans="2:143" ht="11.25" customHeight="1">
      <c r="B6" s="620" t="s">
        <v>235</v>
      </c>
      <c r="C6" s="621"/>
      <c r="D6" s="621"/>
      <c r="E6" s="621"/>
      <c r="F6" s="621"/>
      <c r="G6" s="621"/>
      <c r="H6" s="621"/>
      <c r="I6" s="621"/>
      <c r="J6" s="621"/>
      <c r="K6" s="621"/>
      <c r="L6" s="621"/>
      <c r="M6" s="621"/>
      <c r="N6" s="621"/>
      <c r="O6" s="621"/>
      <c r="P6" s="621"/>
      <c r="Q6" s="622"/>
      <c r="R6" s="623">
        <v>201911</v>
      </c>
      <c r="S6" s="624"/>
      <c r="T6" s="624"/>
      <c r="U6" s="624"/>
      <c r="V6" s="624"/>
      <c r="W6" s="624"/>
      <c r="X6" s="624"/>
      <c r="Y6" s="625"/>
      <c r="Z6" s="626">
        <v>0.7</v>
      </c>
      <c r="AA6" s="626"/>
      <c r="AB6" s="626"/>
      <c r="AC6" s="626"/>
      <c r="AD6" s="627">
        <v>201911</v>
      </c>
      <c r="AE6" s="627"/>
      <c r="AF6" s="627"/>
      <c r="AG6" s="627"/>
      <c r="AH6" s="627"/>
      <c r="AI6" s="627"/>
      <c r="AJ6" s="627"/>
      <c r="AK6" s="627"/>
      <c r="AL6" s="628">
        <v>1.5</v>
      </c>
      <c r="AM6" s="629"/>
      <c r="AN6" s="629"/>
      <c r="AO6" s="630"/>
      <c r="AP6" s="620" t="s">
        <v>236</v>
      </c>
      <c r="AQ6" s="621"/>
      <c r="AR6" s="621"/>
      <c r="AS6" s="621"/>
      <c r="AT6" s="621"/>
      <c r="AU6" s="621"/>
      <c r="AV6" s="621"/>
      <c r="AW6" s="621"/>
      <c r="AX6" s="621"/>
      <c r="AY6" s="621"/>
      <c r="AZ6" s="621"/>
      <c r="BA6" s="621"/>
      <c r="BB6" s="621"/>
      <c r="BC6" s="621"/>
      <c r="BD6" s="621"/>
      <c r="BE6" s="621"/>
      <c r="BF6" s="622"/>
      <c r="BG6" s="623">
        <v>4044407</v>
      </c>
      <c r="BH6" s="624"/>
      <c r="BI6" s="624"/>
      <c r="BJ6" s="624"/>
      <c r="BK6" s="624"/>
      <c r="BL6" s="624"/>
      <c r="BM6" s="624"/>
      <c r="BN6" s="625"/>
      <c r="BO6" s="626">
        <v>97.4</v>
      </c>
      <c r="BP6" s="626"/>
      <c r="BQ6" s="626"/>
      <c r="BR6" s="626"/>
      <c r="BS6" s="627">
        <v>31484</v>
      </c>
      <c r="BT6" s="627"/>
      <c r="BU6" s="627"/>
      <c r="BV6" s="627"/>
      <c r="BW6" s="627"/>
      <c r="BX6" s="627"/>
      <c r="BY6" s="627"/>
      <c r="BZ6" s="627"/>
      <c r="CA6" s="627"/>
      <c r="CB6" s="631"/>
      <c r="CD6" s="609" t="s">
        <v>237</v>
      </c>
      <c r="CE6" s="610"/>
      <c r="CF6" s="610"/>
      <c r="CG6" s="610"/>
      <c r="CH6" s="610"/>
      <c r="CI6" s="610"/>
      <c r="CJ6" s="610"/>
      <c r="CK6" s="610"/>
      <c r="CL6" s="610"/>
      <c r="CM6" s="610"/>
      <c r="CN6" s="610"/>
      <c r="CO6" s="610"/>
      <c r="CP6" s="610"/>
      <c r="CQ6" s="611"/>
      <c r="CR6" s="623">
        <v>153742</v>
      </c>
      <c r="CS6" s="624"/>
      <c r="CT6" s="624"/>
      <c r="CU6" s="624"/>
      <c r="CV6" s="624"/>
      <c r="CW6" s="624"/>
      <c r="CX6" s="624"/>
      <c r="CY6" s="625"/>
      <c r="CZ6" s="617">
        <v>0.6</v>
      </c>
      <c r="DA6" s="618"/>
      <c r="DB6" s="618"/>
      <c r="DC6" s="634"/>
      <c r="DD6" s="632" t="s">
        <v>238</v>
      </c>
      <c r="DE6" s="624"/>
      <c r="DF6" s="624"/>
      <c r="DG6" s="624"/>
      <c r="DH6" s="624"/>
      <c r="DI6" s="624"/>
      <c r="DJ6" s="624"/>
      <c r="DK6" s="624"/>
      <c r="DL6" s="624"/>
      <c r="DM6" s="624"/>
      <c r="DN6" s="624"/>
      <c r="DO6" s="624"/>
      <c r="DP6" s="625"/>
      <c r="DQ6" s="632">
        <v>153742</v>
      </c>
      <c r="DR6" s="624"/>
      <c r="DS6" s="624"/>
      <c r="DT6" s="624"/>
      <c r="DU6" s="624"/>
      <c r="DV6" s="624"/>
      <c r="DW6" s="624"/>
      <c r="DX6" s="624"/>
      <c r="DY6" s="624"/>
      <c r="DZ6" s="624"/>
      <c r="EA6" s="624"/>
      <c r="EB6" s="624"/>
      <c r="EC6" s="633"/>
    </row>
    <row r="7" spans="2:143" ht="11.25" customHeight="1">
      <c r="B7" s="620" t="s">
        <v>239</v>
      </c>
      <c r="C7" s="621"/>
      <c r="D7" s="621"/>
      <c r="E7" s="621"/>
      <c r="F7" s="621"/>
      <c r="G7" s="621"/>
      <c r="H7" s="621"/>
      <c r="I7" s="621"/>
      <c r="J7" s="621"/>
      <c r="K7" s="621"/>
      <c r="L7" s="621"/>
      <c r="M7" s="621"/>
      <c r="N7" s="621"/>
      <c r="O7" s="621"/>
      <c r="P7" s="621"/>
      <c r="Q7" s="622"/>
      <c r="R7" s="623">
        <v>1018</v>
      </c>
      <c r="S7" s="624"/>
      <c r="T7" s="624"/>
      <c r="U7" s="624"/>
      <c r="V7" s="624"/>
      <c r="W7" s="624"/>
      <c r="X7" s="624"/>
      <c r="Y7" s="625"/>
      <c r="Z7" s="626">
        <v>0</v>
      </c>
      <c r="AA7" s="626"/>
      <c r="AB7" s="626"/>
      <c r="AC7" s="626"/>
      <c r="AD7" s="627">
        <v>1018</v>
      </c>
      <c r="AE7" s="627"/>
      <c r="AF7" s="627"/>
      <c r="AG7" s="627"/>
      <c r="AH7" s="627"/>
      <c r="AI7" s="627"/>
      <c r="AJ7" s="627"/>
      <c r="AK7" s="627"/>
      <c r="AL7" s="628">
        <v>0</v>
      </c>
      <c r="AM7" s="629"/>
      <c r="AN7" s="629"/>
      <c r="AO7" s="630"/>
      <c r="AP7" s="620" t="s">
        <v>240</v>
      </c>
      <c r="AQ7" s="621"/>
      <c r="AR7" s="621"/>
      <c r="AS7" s="621"/>
      <c r="AT7" s="621"/>
      <c r="AU7" s="621"/>
      <c r="AV7" s="621"/>
      <c r="AW7" s="621"/>
      <c r="AX7" s="621"/>
      <c r="AY7" s="621"/>
      <c r="AZ7" s="621"/>
      <c r="BA7" s="621"/>
      <c r="BB7" s="621"/>
      <c r="BC7" s="621"/>
      <c r="BD7" s="621"/>
      <c r="BE7" s="621"/>
      <c r="BF7" s="622"/>
      <c r="BG7" s="623">
        <v>1493906</v>
      </c>
      <c r="BH7" s="624"/>
      <c r="BI7" s="624"/>
      <c r="BJ7" s="624"/>
      <c r="BK7" s="624"/>
      <c r="BL7" s="624"/>
      <c r="BM7" s="624"/>
      <c r="BN7" s="625"/>
      <c r="BO7" s="626">
        <v>36</v>
      </c>
      <c r="BP7" s="626"/>
      <c r="BQ7" s="626"/>
      <c r="BR7" s="626"/>
      <c r="BS7" s="627">
        <v>31484</v>
      </c>
      <c r="BT7" s="627"/>
      <c r="BU7" s="627"/>
      <c r="BV7" s="627"/>
      <c r="BW7" s="627"/>
      <c r="BX7" s="627"/>
      <c r="BY7" s="627"/>
      <c r="BZ7" s="627"/>
      <c r="CA7" s="627"/>
      <c r="CB7" s="631"/>
      <c r="CD7" s="620" t="s">
        <v>241</v>
      </c>
      <c r="CE7" s="621"/>
      <c r="CF7" s="621"/>
      <c r="CG7" s="621"/>
      <c r="CH7" s="621"/>
      <c r="CI7" s="621"/>
      <c r="CJ7" s="621"/>
      <c r="CK7" s="621"/>
      <c r="CL7" s="621"/>
      <c r="CM7" s="621"/>
      <c r="CN7" s="621"/>
      <c r="CO7" s="621"/>
      <c r="CP7" s="621"/>
      <c r="CQ7" s="622"/>
      <c r="CR7" s="623">
        <v>2316454</v>
      </c>
      <c r="CS7" s="624"/>
      <c r="CT7" s="624"/>
      <c r="CU7" s="624"/>
      <c r="CV7" s="624"/>
      <c r="CW7" s="624"/>
      <c r="CX7" s="624"/>
      <c r="CY7" s="625"/>
      <c r="CZ7" s="626">
        <v>8.6999999999999993</v>
      </c>
      <c r="DA7" s="626"/>
      <c r="DB7" s="626"/>
      <c r="DC7" s="626"/>
      <c r="DD7" s="632">
        <v>112271</v>
      </c>
      <c r="DE7" s="624"/>
      <c r="DF7" s="624"/>
      <c r="DG7" s="624"/>
      <c r="DH7" s="624"/>
      <c r="DI7" s="624"/>
      <c r="DJ7" s="624"/>
      <c r="DK7" s="624"/>
      <c r="DL7" s="624"/>
      <c r="DM7" s="624"/>
      <c r="DN7" s="624"/>
      <c r="DO7" s="624"/>
      <c r="DP7" s="625"/>
      <c r="DQ7" s="632">
        <v>1997869</v>
      </c>
      <c r="DR7" s="624"/>
      <c r="DS7" s="624"/>
      <c r="DT7" s="624"/>
      <c r="DU7" s="624"/>
      <c r="DV7" s="624"/>
      <c r="DW7" s="624"/>
      <c r="DX7" s="624"/>
      <c r="DY7" s="624"/>
      <c r="DZ7" s="624"/>
      <c r="EA7" s="624"/>
      <c r="EB7" s="624"/>
      <c r="EC7" s="633"/>
    </row>
    <row r="8" spans="2:143" ht="11.25" customHeight="1">
      <c r="B8" s="620" t="s">
        <v>242</v>
      </c>
      <c r="C8" s="621"/>
      <c r="D8" s="621"/>
      <c r="E8" s="621"/>
      <c r="F8" s="621"/>
      <c r="G8" s="621"/>
      <c r="H8" s="621"/>
      <c r="I8" s="621"/>
      <c r="J8" s="621"/>
      <c r="K8" s="621"/>
      <c r="L8" s="621"/>
      <c r="M8" s="621"/>
      <c r="N8" s="621"/>
      <c r="O8" s="621"/>
      <c r="P8" s="621"/>
      <c r="Q8" s="622"/>
      <c r="R8" s="623">
        <v>9746</v>
      </c>
      <c r="S8" s="624"/>
      <c r="T8" s="624"/>
      <c r="U8" s="624"/>
      <c r="V8" s="624"/>
      <c r="W8" s="624"/>
      <c r="X8" s="624"/>
      <c r="Y8" s="625"/>
      <c r="Z8" s="626">
        <v>0</v>
      </c>
      <c r="AA8" s="626"/>
      <c r="AB8" s="626"/>
      <c r="AC8" s="626"/>
      <c r="AD8" s="627">
        <v>9746</v>
      </c>
      <c r="AE8" s="627"/>
      <c r="AF8" s="627"/>
      <c r="AG8" s="627"/>
      <c r="AH8" s="627"/>
      <c r="AI8" s="627"/>
      <c r="AJ8" s="627"/>
      <c r="AK8" s="627"/>
      <c r="AL8" s="628">
        <v>0.1</v>
      </c>
      <c r="AM8" s="629"/>
      <c r="AN8" s="629"/>
      <c r="AO8" s="630"/>
      <c r="AP8" s="620" t="s">
        <v>243</v>
      </c>
      <c r="AQ8" s="621"/>
      <c r="AR8" s="621"/>
      <c r="AS8" s="621"/>
      <c r="AT8" s="621"/>
      <c r="AU8" s="621"/>
      <c r="AV8" s="621"/>
      <c r="AW8" s="621"/>
      <c r="AX8" s="621"/>
      <c r="AY8" s="621"/>
      <c r="AZ8" s="621"/>
      <c r="BA8" s="621"/>
      <c r="BB8" s="621"/>
      <c r="BC8" s="621"/>
      <c r="BD8" s="621"/>
      <c r="BE8" s="621"/>
      <c r="BF8" s="622"/>
      <c r="BG8" s="623">
        <v>62875</v>
      </c>
      <c r="BH8" s="624"/>
      <c r="BI8" s="624"/>
      <c r="BJ8" s="624"/>
      <c r="BK8" s="624"/>
      <c r="BL8" s="624"/>
      <c r="BM8" s="624"/>
      <c r="BN8" s="625"/>
      <c r="BO8" s="626">
        <v>1.5</v>
      </c>
      <c r="BP8" s="626"/>
      <c r="BQ8" s="626"/>
      <c r="BR8" s="626"/>
      <c r="BS8" s="627" t="s">
        <v>128</v>
      </c>
      <c r="BT8" s="627"/>
      <c r="BU8" s="627"/>
      <c r="BV8" s="627"/>
      <c r="BW8" s="627"/>
      <c r="BX8" s="627"/>
      <c r="BY8" s="627"/>
      <c r="BZ8" s="627"/>
      <c r="CA8" s="627"/>
      <c r="CB8" s="631"/>
      <c r="CD8" s="620" t="s">
        <v>244</v>
      </c>
      <c r="CE8" s="621"/>
      <c r="CF8" s="621"/>
      <c r="CG8" s="621"/>
      <c r="CH8" s="621"/>
      <c r="CI8" s="621"/>
      <c r="CJ8" s="621"/>
      <c r="CK8" s="621"/>
      <c r="CL8" s="621"/>
      <c r="CM8" s="621"/>
      <c r="CN8" s="621"/>
      <c r="CO8" s="621"/>
      <c r="CP8" s="621"/>
      <c r="CQ8" s="622"/>
      <c r="CR8" s="623">
        <v>8553537</v>
      </c>
      <c r="CS8" s="624"/>
      <c r="CT8" s="624"/>
      <c r="CU8" s="624"/>
      <c r="CV8" s="624"/>
      <c r="CW8" s="624"/>
      <c r="CX8" s="624"/>
      <c r="CY8" s="625"/>
      <c r="CZ8" s="626">
        <v>32.1</v>
      </c>
      <c r="DA8" s="626"/>
      <c r="DB8" s="626"/>
      <c r="DC8" s="626"/>
      <c r="DD8" s="632">
        <v>219131</v>
      </c>
      <c r="DE8" s="624"/>
      <c r="DF8" s="624"/>
      <c r="DG8" s="624"/>
      <c r="DH8" s="624"/>
      <c r="DI8" s="624"/>
      <c r="DJ8" s="624"/>
      <c r="DK8" s="624"/>
      <c r="DL8" s="624"/>
      <c r="DM8" s="624"/>
      <c r="DN8" s="624"/>
      <c r="DO8" s="624"/>
      <c r="DP8" s="625"/>
      <c r="DQ8" s="632">
        <v>3771015</v>
      </c>
      <c r="DR8" s="624"/>
      <c r="DS8" s="624"/>
      <c r="DT8" s="624"/>
      <c r="DU8" s="624"/>
      <c r="DV8" s="624"/>
      <c r="DW8" s="624"/>
      <c r="DX8" s="624"/>
      <c r="DY8" s="624"/>
      <c r="DZ8" s="624"/>
      <c r="EA8" s="624"/>
      <c r="EB8" s="624"/>
      <c r="EC8" s="633"/>
    </row>
    <row r="9" spans="2:143" ht="11.25" customHeight="1">
      <c r="B9" s="620" t="s">
        <v>245</v>
      </c>
      <c r="C9" s="621"/>
      <c r="D9" s="621"/>
      <c r="E9" s="621"/>
      <c r="F9" s="621"/>
      <c r="G9" s="621"/>
      <c r="H9" s="621"/>
      <c r="I9" s="621"/>
      <c r="J9" s="621"/>
      <c r="K9" s="621"/>
      <c r="L9" s="621"/>
      <c r="M9" s="621"/>
      <c r="N9" s="621"/>
      <c r="O9" s="621"/>
      <c r="P9" s="621"/>
      <c r="Q9" s="622"/>
      <c r="R9" s="623">
        <v>11005</v>
      </c>
      <c r="S9" s="624"/>
      <c r="T9" s="624"/>
      <c r="U9" s="624"/>
      <c r="V9" s="624"/>
      <c r="W9" s="624"/>
      <c r="X9" s="624"/>
      <c r="Y9" s="625"/>
      <c r="Z9" s="626">
        <v>0</v>
      </c>
      <c r="AA9" s="626"/>
      <c r="AB9" s="626"/>
      <c r="AC9" s="626"/>
      <c r="AD9" s="627">
        <v>11005</v>
      </c>
      <c r="AE9" s="627"/>
      <c r="AF9" s="627"/>
      <c r="AG9" s="627"/>
      <c r="AH9" s="627"/>
      <c r="AI9" s="627"/>
      <c r="AJ9" s="627"/>
      <c r="AK9" s="627"/>
      <c r="AL9" s="628">
        <v>0.1</v>
      </c>
      <c r="AM9" s="629"/>
      <c r="AN9" s="629"/>
      <c r="AO9" s="630"/>
      <c r="AP9" s="620" t="s">
        <v>246</v>
      </c>
      <c r="AQ9" s="621"/>
      <c r="AR9" s="621"/>
      <c r="AS9" s="621"/>
      <c r="AT9" s="621"/>
      <c r="AU9" s="621"/>
      <c r="AV9" s="621"/>
      <c r="AW9" s="621"/>
      <c r="AX9" s="621"/>
      <c r="AY9" s="621"/>
      <c r="AZ9" s="621"/>
      <c r="BA9" s="621"/>
      <c r="BB9" s="621"/>
      <c r="BC9" s="621"/>
      <c r="BD9" s="621"/>
      <c r="BE9" s="621"/>
      <c r="BF9" s="622"/>
      <c r="BG9" s="623">
        <v>1232763</v>
      </c>
      <c r="BH9" s="624"/>
      <c r="BI9" s="624"/>
      <c r="BJ9" s="624"/>
      <c r="BK9" s="624"/>
      <c r="BL9" s="624"/>
      <c r="BM9" s="624"/>
      <c r="BN9" s="625"/>
      <c r="BO9" s="626">
        <v>29.7</v>
      </c>
      <c r="BP9" s="626"/>
      <c r="BQ9" s="626"/>
      <c r="BR9" s="626"/>
      <c r="BS9" s="627" t="s">
        <v>128</v>
      </c>
      <c r="BT9" s="627"/>
      <c r="BU9" s="627"/>
      <c r="BV9" s="627"/>
      <c r="BW9" s="627"/>
      <c r="BX9" s="627"/>
      <c r="BY9" s="627"/>
      <c r="BZ9" s="627"/>
      <c r="CA9" s="627"/>
      <c r="CB9" s="631"/>
      <c r="CD9" s="620" t="s">
        <v>247</v>
      </c>
      <c r="CE9" s="621"/>
      <c r="CF9" s="621"/>
      <c r="CG9" s="621"/>
      <c r="CH9" s="621"/>
      <c r="CI9" s="621"/>
      <c r="CJ9" s="621"/>
      <c r="CK9" s="621"/>
      <c r="CL9" s="621"/>
      <c r="CM9" s="621"/>
      <c r="CN9" s="621"/>
      <c r="CO9" s="621"/>
      <c r="CP9" s="621"/>
      <c r="CQ9" s="622"/>
      <c r="CR9" s="623">
        <v>1910617</v>
      </c>
      <c r="CS9" s="624"/>
      <c r="CT9" s="624"/>
      <c r="CU9" s="624"/>
      <c r="CV9" s="624"/>
      <c r="CW9" s="624"/>
      <c r="CX9" s="624"/>
      <c r="CY9" s="625"/>
      <c r="CZ9" s="626">
        <v>7.2</v>
      </c>
      <c r="DA9" s="626"/>
      <c r="DB9" s="626"/>
      <c r="DC9" s="626"/>
      <c r="DD9" s="632">
        <v>64736</v>
      </c>
      <c r="DE9" s="624"/>
      <c r="DF9" s="624"/>
      <c r="DG9" s="624"/>
      <c r="DH9" s="624"/>
      <c r="DI9" s="624"/>
      <c r="DJ9" s="624"/>
      <c r="DK9" s="624"/>
      <c r="DL9" s="624"/>
      <c r="DM9" s="624"/>
      <c r="DN9" s="624"/>
      <c r="DO9" s="624"/>
      <c r="DP9" s="625"/>
      <c r="DQ9" s="632">
        <v>1275340</v>
      </c>
      <c r="DR9" s="624"/>
      <c r="DS9" s="624"/>
      <c r="DT9" s="624"/>
      <c r="DU9" s="624"/>
      <c r="DV9" s="624"/>
      <c r="DW9" s="624"/>
      <c r="DX9" s="624"/>
      <c r="DY9" s="624"/>
      <c r="DZ9" s="624"/>
      <c r="EA9" s="624"/>
      <c r="EB9" s="624"/>
      <c r="EC9" s="633"/>
    </row>
    <row r="10" spans="2:143" ht="11.25" customHeight="1">
      <c r="B10" s="620" t="s">
        <v>248</v>
      </c>
      <c r="C10" s="621"/>
      <c r="D10" s="621"/>
      <c r="E10" s="621"/>
      <c r="F10" s="621"/>
      <c r="G10" s="621"/>
      <c r="H10" s="621"/>
      <c r="I10" s="621"/>
      <c r="J10" s="621"/>
      <c r="K10" s="621"/>
      <c r="L10" s="621"/>
      <c r="M10" s="621"/>
      <c r="N10" s="621"/>
      <c r="O10" s="621"/>
      <c r="P10" s="621"/>
      <c r="Q10" s="622"/>
      <c r="R10" s="623" t="s">
        <v>128</v>
      </c>
      <c r="S10" s="624"/>
      <c r="T10" s="624"/>
      <c r="U10" s="624"/>
      <c r="V10" s="624"/>
      <c r="W10" s="624"/>
      <c r="X10" s="624"/>
      <c r="Y10" s="625"/>
      <c r="Z10" s="626" t="s">
        <v>238</v>
      </c>
      <c r="AA10" s="626"/>
      <c r="AB10" s="626"/>
      <c r="AC10" s="626"/>
      <c r="AD10" s="627" t="s">
        <v>176</v>
      </c>
      <c r="AE10" s="627"/>
      <c r="AF10" s="627"/>
      <c r="AG10" s="627"/>
      <c r="AH10" s="627"/>
      <c r="AI10" s="627"/>
      <c r="AJ10" s="627"/>
      <c r="AK10" s="627"/>
      <c r="AL10" s="628" t="s">
        <v>128</v>
      </c>
      <c r="AM10" s="629"/>
      <c r="AN10" s="629"/>
      <c r="AO10" s="630"/>
      <c r="AP10" s="620" t="s">
        <v>249</v>
      </c>
      <c r="AQ10" s="621"/>
      <c r="AR10" s="621"/>
      <c r="AS10" s="621"/>
      <c r="AT10" s="621"/>
      <c r="AU10" s="621"/>
      <c r="AV10" s="621"/>
      <c r="AW10" s="621"/>
      <c r="AX10" s="621"/>
      <c r="AY10" s="621"/>
      <c r="AZ10" s="621"/>
      <c r="BA10" s="621"/>
      <c r="BB10" s="621"/>
      <c r="BC10" s="621"/>
      <c r="BD10" s="621"/>
      <c r="BE10" s="621"/>
      <c r="BF10" s="622"/>
      <c r="BG10" s="623">
        <v>88086</v>
      </c>
      <c r="BH10" s="624"/>
      <c r="BI10" s="624"/>
      <c r="BJ10" s="624"/>
      <c r="BK10" s="624"/>
      <c r="BL10" s="624"/>
      <c r="BM10" s="624"/>
      <c r="BN10" s="625"/>
      <c r="BO10" s="626">
        <v>2.1</v>
      </c>
      <c r="BP10" s="626"/>
      <c r="BQ10" s="626"/>
      <c r="BR10" s="626"/>
      <c r="BS10" s="627" t="s">
        <v>128</v>
      </c>
      <c r="BT10" s="627"/>
      <c r="BU10" s="627"/>
      <c r="BV10" s="627"/>
      <c r="BW10" s="627"/>
      <c r="BX10" s="627"/>
      <c r="BY10" s="627"/>
      <c r="BZ10" s="627"/>
      <c r="CA10" s="627"/>
      <c r="CB10" s="631"/>
      <c r="CD10" s="620" t="s">
        <v>250</v>
      </c>
      <c r="CE10" s="621"/>
      <c r="CF10" s="621"/>
      <c r="CG10" s="621"/>
      <c r="CH10" s="621"/>
      <c r="CI10" s="621"/>
      <c r="CJ10" s="621"/>
      <c r="CK10" s="621"/>
      <c r="CL10" s="621"/>
      <c r="CM10" s="621"/>
      <c r="CN10" s="621"/>
      <c r="CO10" s="621"/>
      <c r="CP10" s="621"/>
      <c r="CQ10" s="622"/>
      <c r="CR10" s="623">
        <v>9100</v>
      </c>
      <c r="CS10" s="624"/>
      <c r="CT10" s="624"/>
      <c r="CU10" s="624"/>
      <c r="CV10" s="624"/>
      <c r="CW10" s="624"/>
      <c r="CX10" s="624"/>
      <c r="CY10" s="625"/>
      <c r="CZ10" s="626">
        <v>0</v>
      </c>
      <c r="DA10" s="626"/>
      <c r="DB10" s="626"/>
      <c r="DC10" s="626"/>
      <c r="DD10" s="632" t="s">
        <v>128</v>
      </c>
      <c r="DE10" s="624"/>
      <c r="DF10" s="624"/>
      <c r="DG10" s="624"/>
      <c r="DH10" s="624"/>
      <c r="DI10" s="624"/>
      <c r="DJ10" s="624"/>
      <c r="DK10" s="624"/>
      <c r="DL10" s="624"/>
      <c r="DM10" s="624"/>
      <c r="DN10" s="624"/>
      <c r="DO10" s="624"/>
      <c r="DP10" s="625"/>
      <c r="DQ10" s="632">
        <v>100</v>
      </c>
      <c r="DR10" s="624"/>
      <c r="DS10" s="624"/>
      <c r="DT10" s="624"/>
      <c r="DU10" s="624"/>
      <c r="DV10" s="624"/>
      <c r="DW10" s="624"/>
      <c r="DX10" s="624"/>
      <c r="DY10" s="624"/>
      <c r="DZ10" s="624"/>
      <c r="EA10" s="624"/>
      <c r="EB10" s="624"/>
      <c r="EC10" s="633"/>
    </row>
    <row r="11" spans="2:143" ht="11.25" customHeight="1">
      <c r="B11" s="620" t="s">
        <v>251</v>
      </c>
      <c r="C11" s="621"/>
      <c r="D11" s="621"/>
      <c r="E11" s="621"/>
      <c r="F11" s="621"/>
      <c r="G11" s="621"/>
      <c r="H11" s="621"/>
      <c r="I11" s="621"/>
      <c r="J11" s="621"/>
      <c r="K11" s="621"/>
      <c r="L11" s="621"/>
      <c r="M11" s="621"/>
      <c r="N11" s="621"/>
      <c r="O11" s="621"/>
      <c r="P11" s="621"/>
      <c r="Q11" s="622"/>
      <c r="R11" s="623">
        <v>975094</v>
      </c>
      <c r="S11" s="624"/>
      <c r="T11" s="624"/>
      <c r="U11" s="624"/>
      <c r="V11" s="624"/>
      <c r="W11" s="624"/>
      <c r="X11" s="624"/>
      <c r="Y11" s="625"/>
      <c r="Z11" s="628">
        <v>3.5</v>
      </c>
      <c r="AA11" s="629"/>
      <c r="AB11" s="629"/>
      <c r="AC11" s="635"/>
      <c r="AD11" s="632">
        <v>975094</v>
      </c>
      <c r="AE11" s="624"/>
      <c r="AF11" s="624"/>
      <c r="AG11" s="624"/>
      <c r="AH11" s="624"/>
      <c r="AI11" s="624"/>
      <c r="AJ11" s="624"/>
      <c r="AK11" s="625"/>
      <c r="AL11" s="628">
        <v>7.5</v>
      </c>
      <c r="AM11" s="629"/>
      <c r="AN11" s="629"/>
      <c r="AO11" s="630"/>
      <c r="AP11" s="620" t="s">
        <v>252</v>
      </c>
      <c r="AQ11" s="621"/>
      <c r="AR11" s="621"/>
      <c r="AS11" s="621"/>
      <c r="AT11" s="621"/>
      <c r="AU11" s="621"/>
      <c r="AV11" s="621"/>
      <c r="AW11" s="621"/>
      <c r="AX11" s="621"/>
      <c r="AY11" s="621"/>
      <c r="AZ11" s="621"/>
      <c r="BA11" s="621"/>
      <c r="BB11" s="621"/>
      <c r="BC11" s="621"/>
      <c r="BD11" s="621"/>
      <c r="BE11" s="621"/>
      <c r="BF11" s="622"/>
      <c r="BG11" s="623">
        <v>110182</v>
      </c>
      <c r="BH11" s="624"/>
      <c r="BI11" s="624"/>
      <c r="BJ11" s="624"/>
      <c r="BK11" s="624"/>
      <c r="BL11" s="624"/>
      <c r="BM11" s="624"/>
      <c r="BN11" s="625"/>
      <c r="BO11" s="626">
        <v>2.7</v>
      </c>
      <c r="BP11" s="626"/>
      <c r="BQ11" s="626"/>
      <c r="BR11" s="626"/>
      <c r="BS11" s="627">
        <v>31484</v>
      </c>
      <c r="BT11" s="627"/>
      <c r="BU11" s="627"/>
      <c r="BV11" s="627"/>
      <c r="BW11" s="627"/>
      <c r="BX11" s="627"/>
      <c r="BY11" s="627"/>
      <c r="BZ11" s="627"/>
      <c r="CA11" s="627"/>
      <c r="CB11" s="631"/>
      <c r="CD11" s="620" t="s">
        <v>253</v>
      </c>
      <c r="CE11" s="621"/>
      <c r="CF11" s="621"/>
      <c r="CG11" s="621"/>
      <c r="CH11" s="621"/>
      <c r="CI11" s="621"/>
      <c r="CJ11" s="621"/>
      <c r="CK11" s="621"/>
      <c r="CL11" s="621"/>
      <c r="CM11" s="621"/>
      <c r="CN11" s="621"/>
      <c r="CO11" s="621"/>
      <c r="CP11" s="621"/>
      <c r="CQ11" s="622"/>
      <c r="CR11" s="623">
        <v>1209496</v>
      </c>
      <c r="CS11" s="624"/>
      <c r="CT11" s="624"/>
      <c r="CU11" s="624"/>
      <c r="CV11" s="624"/>
      <c r="CW11" s="624"/>
      <c r="CX11" s="624"/>
      <c r="CY11" s="625"/>
      <c r="CZ11" s="626">
        <v>4.5</v>
      </c>
      <c r="DA11" s="626"/>
      <c r="DB11" s="626"/>
      <c r="DC11" s="626"/>
      <c r="DD11" s="632">
        <v>507960</v>
      </c>
      <c r="DE11" s="624"/>
      <c r="DF11" s="624"/>
      <c r="DG11" s="624"/>
      <c r="DH11" s="624"/>
      <c r="DI11" s="624"/>
      <c r="DJ11" s="624"/>
      <c r="DK11" s="624"/>
      <c r="DL11" s="624"/>
      <c r="DM11" s="624"/>
      <c r="DN11" s="624"/>
      <c r="DO11" s="624"/>
      <c r="DP11" s="625"/>
      <c r="DQ11" s="632">
        <v>547551</v>
      </c>
      <c r="DR11" s="624"/>
      <c r="DS11" s="624"/>
      <c r="DT11" s="624"/>
      <c r="DU11" s="624"/>
      <c r="DV11" s="624"/>
      <c r="DW11" s="624"/>
      <c r="DX11" s="624"/>
      <c r="DY11" s="624"/>
      <c r="DZ11" s="624"/>
      <c r="EA11" s="624"/>
      <c r="EB11" s="624"/>
      <c r="EC11" s="633"/>
    </row>
    <row r="12" spans="2:143" ht="11.25" customHeight="1">
      <c r="B12" s="620" t="s">
        <v>254</v>
      </c>
      <c r="C12" s="621"/>
      <c r="D12" s="621"/>
      <c r="E12" s="621"/>
      <c r="F12" s="621"/>
      <c r="G12" s="621"/>
      <c r="H12" s="621"/>
      <c r="I12" s="621"/>
      <c r="J12" s="621"/>
      <c r="K12" s="621"/>
      <c r="L12" s="621"/>
      <c r="M12" s="621"/>
      <c r="N12" s="621"/>
      <c r="O12" s="621"/>
      <c r="P12" s="621"/>
      <c r="Q12" s="622"/>
      <c r="R12" s="623">
        <v>5538</v>
      </c>
      <c r="S12" s="624"/>
      <c r="T12" s="624"/>
      <c r="U12" s="624"/>
      <c r="V12" s="624"/>
      <c r="W12" s="624"/>
      <c r="X12" s="624"/>
      <c r="Y12" s="625"/>
      <c r="Z12" s="626">
        <v>0</v>
      </c>
      <c r="AA12" s="626"/>
      <c r="AB12" s="626"/>
      <c r="AC12" s="626"/>
      <c r="AD12" s="627">
        <v>5538</v>
      </c>
      <c r="AE12" s="627"/>
      <c r="AF12" s="627"/>
      <c r="AG12" s="627"/>
      <c r="AH12" s="627"/>
      <c r="AI12" s="627"/>
      <c r="AJ12" s="627"/>
      <c r="AK12" s="627"/>
      <c r="AL12" s="628">
        <v>0</v>
      </c>
      <c r="AM12" s="629"/>
      <c r="AN12" s="629"/>
      <c r="AO12" s="630"/>
      <c r="AP12" s="620" t="s">
        <v>255</v>
      </c>
      <c r="AQ12" s="621"/>
      <c r="AR12" s="621"/>
      <c r="AS12" s="621"/>
      <c r="AT12" s="621"/>
      <c r="AU12" s="621"/>
      <c r="AV12" s="621"/>
      <c r="AW12" s="621"/>
      <c r="AX12" s="621"/>
      <c r="AY12" s="621"/>
      <c r="AZ12" s="621"/>
      <c r="BA12" s="621"/>
      <c r="BB12" s="621"/>
      <c r="BC12" s="621"/>
      <c r="BD12" s="621"/>
      <c r="BE12" s="621"/>
      <c r="BF12" s="622"/>
      <c r="BG12" s="623">
        <v>2089683</v>
      </c>
      <c r="BH12" s="624"/>
      <c r="BI12" s="624"/>
      <c r="BJ12" s="624"/>
      <c r="BK12" s="624"/>
      <c r="BL12" s="624"/>
      <c r="BM12" s="624"/>
      <c r="BN12" s="625"/>
      <c r="BO12" s="626">
        <v>50.3</v>
      </c>
      <c r="BP12" s="626"/>
      <c r="BQ12" s="626"/>
      <c r="BR12" s="626"/>
      <c r="BS12" s="627" t="s">
        <v>238</v>
      </c>
      <c r="BT12" s="627"/>
      <c r="BU12" s="627"/>
      <c r="BV12" s="627"/>
      <c r="BW12" s="627"/>
      <c r="BX12" s="627"/>
      <c r="BY12" s="627"/>
      <c r="BZ12" s="627"/>
      <c r="CA12" s="627"/>
      <c r="CB12" s="631"/>
      <c r="CD12" s="620" t="s">
        <v>256</v>
      </c>
      <c r="CE12" s="621"/>
      <c r="CF12" s="621"/>
      <c r="CG12" s="621"/>
      <c r="CH12" s="621"/>
      <c r="CI12" s="621"/>
      <c r="CJ12" s="621"/>
      <c r="CK12" s="621"/>
      <c r="CL12" s="621"/>
      <c r="CM12" s="621"/>
      <c r="CN12" s="621"/>
      <c r="CO12" s="621"/>
      <c r="CP12" s="621"/>
      <c r="CQ12" s="622"/>
      <c r="CR12" s="623">
        <v>3275947</v>
      </c>
      <c r="CS12" s="624"/>
      <c r="CT12" s="624"/>
      <c r="CU12" s="624"/>
      <c r="CV12" s="624"/>
      <c r="CW12" s="624"/>
      <c r="CX12" s="624"/>
      <c r="CY12" s="625"/>
      <c r="CZ12" s="626">
        <v>12.3</v>
      </c>
      <c r="DA12" s="626"/>
      <c r="DB12" s="626"/>
      <c r="DC12" s="626"/>
      <c r="DD12" s="632">
        <v>250084</v>
      </c>
      <c r="DE12" s="624"/>
      <c r="DF12" s="624"/>
      <c r="DG12" s="624"/>
      <c r="DH12" s="624"/>
      <c r="DI12" s="624"/>
      <c r="DJ12" s="624"/>
      <c r="DK12" s="624"/>
      <c r="DL12" s="624"/>
      <c r="DM12" s="624"/>
      <c r="DN12" s="624"/>
      <c r="DO12" s="624"/>
      <c r="DP12" s="625"/>
      <c r="DQ12" s="632">
        <v>844250</v>
      </c>
      <c r="DR12" s="624"/>
      <c r="DS12" s="624"/>
      <c r="DT12" s="624"/>
      <c r="DU12" s="624"/>
      <c r="DV12" s="624"/>
      <c r="DW12" s="624"/>
      <c r="DX12" s="624"/>
      <c r="DY12" s="624"/>
      <c r="DZ12" s="624"/>
      <c r="EA12" s="624"/>
      <c r="EB12" s="624"/>
      <c r="EC12" s="633"/>
    </row>
    <row r="13" spans="2:143" ht="11.25" customHeight="1">
      <c r="B13" s="620" t="s">
        <v>257</v>
      </c>
      <c r="C13" s="621"/>
      <c r="D13" s="621"/>
      <c r="E13" s="621"/>
      <c r="F13" s="621"/>
      <c r="G13" s="621"/>
      <c r="H13" s="621"/>
      <c r="I13" s="621"/>
      <c r="J13" s="621"/>
      <c r="K13" s="621"/>
      <c r="L13" s="621"/>
      <c r="M13" s="621"/>
      <c r="N13" s="621"/>
      <c r="O13" s="621"/>
      <c r="P13" s="621"/>
      <c r="Q13" s="622"/>
      <c r="R13" s="623" t="s">
        <v>238</v>
      </c>
      <c r="S13" s="624"/>
      <c r="T13" s="624"/>
      <c r="U13" s="624"/>
      <c r="V13" s="624"/>
      <c r="W13" s="624"/>
      <c r="X13" s="624"/>
      <c r="Y13" s="625"/>
      <c r="Z13" s="626" t="s">
        <v>128</v>
      </c>
      <c r="AA13" s="626"/>
      <c r="AB13" s="626"/>
      <c r="AC13" s="626"/>
      <c r="AD13" s="627" t="s">
        <v>176</v>
      </c>
      <c r="AE13" s="627"/>
      <c r="AF13" s="627"/>
      <c r="AG13" s="627"/>
      <c r="AH13" s="627"/>
      <c r="AI13" s="627"/>
      <c r="AJ13" s="627"/>
      <c r="AK13" s="627"/>
      <c r="AL13" s="628" t="s">
        <v>128</v>
      </c>
      <c r="AM13" s="629"/>
      <c r="AN13" s="629"/>
      <c r="AO13" s="630"/>
      <c r="AP13" s="620" t="s">
        <v>258</v>
      </c>
      <c r="AQ13" s="621"/>
      <c r="AR13" s="621"/>
      <c r="AS13" s="621"/>
      <c r="AT13" s="621"/>
      <c r="AU13" s="621"/>
      <c r="AV13" s="621"/>
      <c r="AW13" s="621"/>
      <c r="AX13" s="621"/>
      <c r="AY13" s="621"/>
      <c r="AZ13" s="621"/>
      <c r="BA13" s="621"/>
      <c r="BB13" s="621"/>
      <c r="BC13" s="621"/>
      <c r="BD13" s="621"/>
      <c r="BE13" s="621"/>
      <c r="BF13" s="622"/>
      <c r="BG13" s="623">
        <v>2068540</v>
      </c>
      <c r="BH13" s="624"/>
      <c r="BI13" s="624"/>
      <c r="BJ13" s="624"/>
      <c r="BK13" s="624"/>
      <c r="BL13" s="624"/>
      <c r="BM13" s="624"/>
      <c r="BN13" s="625"/>
      <c r="BO13" s="626">
        <v>49.8</v>
      </c>
      <c r="BP13" s="626"/>
      <c r="BQ13" s="626"/>
      <c r="BR13" s="626"/>
      <c r="BS13" s="627" t="s">
        <v>176</v>
      </c>
      <c r="BT13" s="627"/>
      <c r="BU13" s="627"/>
      <c r="BV13" s="627"/>
      <c r="BW13" s="627"/>
      <c r="BX13" s="627"/>
      <c r="BY13" s="627"/>
      <c r="BZ13" s="627"/>
      <c r="CA13" s="627"/>
      <c r="CB13" s="631"/>
      <c r="CD13" s="620" t="s">
        <v>259</v>
      </c>
      <c r="CE13" s="621"/>
      <c r="CF13" s="621"/>
      <c r="CG13" s="621"/>
      <c r="CH13" s="621"/>
      <c r="CI13" s="621"/>
      <c r="CJ13" s="621"/>
      <c r="CK13" s="621"/>
      <c r="CL13" s="621"/>
      <c r="CM13" s="621"/>
      <c r="CN13" s="621"/>
      <c r="CO13" s="621"/>
      <c r="CP13" s="621"/>
      <c r="CQ13" s="622"/>
      <c r="CR13" s="623">
        <v>1994416</v>
      </c>
      <c r="CS13" s="624"/>
      <c r="CT13" s="624"/>
      <c r="CU13" s="624"/>
      <c r="CV13" s="624"/>
      <c r="CW13" s="624"/>
      <c r="CX13" s="624"/>
      <c r="CY13" s="625"/>
      <c r="CZ13" s="626">
        <v>7.5</v>
      </c>
      <c r="DA13" s="626"/>
      <c r="DB13" s="626"/>
      <c r="DC13" s="626"/>
      <c r="DD13" s="632">
        <v>1114411</v>
      </c>
      <c r="DE13" s="624"/>
      <c r="DF13" s="624"/>
      <c r="DG13" s="624"/>
      <c r="DH13" s="624"/>
      <c r="DI13" s="624"/>
      <c r="DJ13" s="624"/>
      <c r="DK13" s="624"/>
      <c r="DL13" s="624"/>
      <c r="DM13" s="624"/>
      <c r="DN13" s="624"/>
      <c r="DO13" s="624"/>
      <c r="DP13" s="625"/>
      <c r="DQ13" s="632">
        <v>877262</v>
      </c>
      <c r="DR13" s="624"/>
      <c r="DS13" s="624"/>
      <c r="DT13" s="624"/>
      <c r="DU13" s="624"/>
      <c r="DV13" s="624"/>
      <c r="DW13" s="624"/>
      <c r="DX13" s="624"/>
      <c r="DY13" s="624"/>
      <c r="DZ13" s="624"/>
      <c r="EA13" s="624"/>
      <c r="EB13" s="624"/>
      <c r="EC13" s="633"/>
    </row>
    <row r="14" spans="2:143" ht="11.25" customHeight="1">
      <c r="B14" s="620" t="s">
        <v>260</v>
      </c>
      <c r="C14" s="621"/>
      <c r="D14" s="621"/>
      <c r="E14" s="621"/>
      <c r="F14" s="621"/>
      <c r="G14" s="621"/>
      <c r="H14" s="621"/>
      <c r="I14" s="621"/>
      <c r="J14" s="621"/>
      <c r="K14" s="621"/>
      <c r="L14" s="621"/>
      <c r="M14" s="621"/>
      <c r="N14" s="621"/>
      <c r="O14" s="621"/>
      <c r="P14" s="621"/>
      <c r="Q14" s="622"/>
      <c r="R14" s="623" t="s">
        <v>261</v>
      </c>
      <c r="S14" s="624"/>
      <c r="T14" s="624"/>
      <c r="U14" s="624"/>
      <c r="V14" s="624"/>
      <c r="W14" s="624"/>
      <c r="X14" s="624"/>
      <c r="Y14" s="625"/>
      <c r="Z14" s="626" t="s">
        <v>176</v>
      </c>
      <c r="AA14" s="626"/>
      <c r="AB14" s="626"/>
      <c r="AC14" s="626"/>
      <c r="AD14" s="627" t="s">
        <v>238</v>
      </c>
      <c r="AE14" s="627"/>
      <c r="AF14" s="627"/>
      <c r="AG14" s="627"/>
      <c r="AH14" s="627"/>
      <c r="AI14" s="627"/>
      <c r="AJ14" s="627"/>
      <c r="AK14" s="627"/>
      <c r="AL14" s="628" t="s">
        <v>176</v>
      </c>
      <c r="AM14" s="629"/>
      <c r="AN14" s="629"/>
      <c r="AO14" s="630"/>
      <c r="AP14" s="620" t="s">
        <v>262</v>
      </c>
      <c r="AQ14" s="621"/>
      <c r="AR14" s="621"/>
      <c r="AS14" s="621"/>
      <c r="AT14" s="621"/>
      <c r="AU14" s="621"/>
      <c r="AV14" s="621"/>
      <c r="AW14" s="621"/>
      <c r="AX14" s="621"/>
      <c r="AY14" s="621"/>
      <c r="AZ14" s="621"/>
      <c r="BA14" s="621"/>
      <c r="BB14" s="621"/>
      <c r="BC14" s="621"/>
      <c r="BD14" s="621"/>
      <c r="BE14" s="621"/>
      <c r="BF14" s="622"/>
      <c r="BG14" s="623">
        <v>178639</v>
      </c>
      <c r="BH14" s="624"/>
      <c r="BI14" s="624"/>
      <c r="BJ14" s="624"/>
      <c r="BK14" s="624"/>
      <c r="BL14" s="624"/>
      <c r="BM14" s="624"/>
      <c r="BN14" s="625"/>
      <c r="BO14" s="626">
        <v>4.3</v>
      </c>
      <c r="BP14" s="626"/>
      <c r="BQ14" s="626"/>
      <c r="BR14" s="626"/>
      <c r="BS14" s="627" t="s">
        <v>176</v>
      </c>
      <c r="BT14" s="627"/>
      <c r="BU14" s="627"/>
      <c r="BV14" s="627"/>
      <c r="BW14" s="627"/>
      <c r="BX14" s="627"/>
      <c r="BY14" s="627"/>
      <c r="BZ14" s="627"/>
      <c r="CA14" s="627"/>
      <c r="CB14" s="631"/>
      <c r="CD14" s="620" t="s">
        <v>263</v>
      </c>
      <c r="CE14" s="621"/>
      <c r="CF14" s="621"/>
      <c r="CG14" s="621"/>
      <c r="CH14" s="621"/>
      <c r="CI14" s="621"/>
      <c r="CJ14" s="621"/>
      <c r="CK14" s="621"/>
      <c r="CL14" s="621"/>
      <c r="CM14" s="621"/>
      <c r="CN14" s="621"/>
      <c r="CO14" s="621"/>
      <c r="CP14" s="621"/>
      <c r="CQ14" s="622"/>
      <c r="CR14" s="623">
        <v>1000445</v>
      </c>
      <c r="CS14" s="624"/>
      <c r="CT14" s="624"/>
      <c r="CU14" s="624"/>
      <c r="CV14" s="624"/>
      <c r="CW14" s="624"/>
      <c r="CX14" s="624"/>
      <c r="CY14" s="625"/>
      <c r="CZ14" s="626">
        <v>3.8</v>
      </c>
      <c r="DA14" s="626"/>
      <c r="DB14" s="626"/>
      <c r="DC14" s="626"/>
      <c r="DD14" s="632">
        <v>92862</v>
      </c>
      <c r="DE14" s="624"/>
      <c r="DF14" s="624"/>
      <c r="DG14" s="624"/>
      <c r="DH14" s="624"/>
      <c r="DI14" s="624"/>
      <c r="DJ14" s="624"/>
      <c r="DK14" s="624"/>
      <c r="DL14" s="624"/>
      <c r="DM14" s="624"/>
      <c r="DN14" s="624"/>
      <c r="DO14" s="624"/>
      <c r="DP14" s="625"/>
      <c r="DQ14" s="632">
        <v>802292</v>
      </c>
      <c r="DR14" s="624"/>
      <c r="DS14" s="624"/>
      <c r="DT14" s="624"/>
      <c r="DU14" s="624"/>
      <c r="DV14" s="624"/>
      <c r="DW14" s="624"/>
      <c r="DX14" s="624"/>
      <c r="DY14" s="624"/>
      <c r="DZ14" s="624"/>
      <c r="EA14" s="624"/>
      <c r="EB14" s="624"/>
      <c r="EC14" s="633"/>
    </row>
    <row r="15" spans="2:143" ht="11.25" customHeight="1">
      <c r="B15" s="620" t="s">
        <v>264</v>
      </c>
      <c r="C15" s="621"/>
      <c r="D15" s="621"/>
      <c r="E15" s="621"/>
      <c r="F15" s="621"/>
      <c r="G15" s="621"/>
      <c r="H15" s="621"/>
      <c r="I15" s="621"/>
      <c r="J15" s="621"/>
      <c r="K15" s="621"/>
      <c r="L15" s="621"/>
      <c r="M15" s="621"/>
      <c r="N15" s="621"/>
      <c r="O15" s="621"/>
      <c r="P15" s="621"/>
      <c r="Q15" s="622"/>
      <c r="R15" s="623" t="s">
        <v>238</v>
      </c>
      <c r="S15" s="624"/>
      <c r="T15" s="624"/>
      <c r="U15" s="624"/>
      <c r="V15" s="624"/>
      <c r="W15" s="624"/>
      <c r="X15" s="624"/>
      <c r="Y15" s="625"/>
      <c r="Z15" s="626" t="s">
        <v>128</v>
      </c>
      <c r="AA15" s="626"/>
      <c r="AB15" s="626"/>
      <c r="AC15" s="626"/>
      <c r="AD15" s="627" t="s">
        <v>128</v>
      </c>
      <c r="AE15" s="627"/>
      <c r="AF15" s="627"/>
      <c r="AG15" s="627"/>
      <c r="AH15" s="627"/>
      <c r="AI15" s="627"/>
      <c r="AJ15" s="627"/>
      <c r="AK15" s="627"/>
      <c r="AL15" s="628" t="s">
        <v>128</v>
      </c>
      <c r="AM15" s="629"/>
      <c r="AN15" s="629"/>
      <c r="AO15" s="630"/>
      <c r="AP15" s="620" t="s">
        <v>265</v>
      </c>
      <c r="AQ15" s="621"/>
      <c r="AR15" s="621"/>
      <c r="AS15" s="621"/>
      <c r="AT15" s="621"/>
      <c r="AU15" s="621"/>
      <c r="AV15" s="621"/>
      <c r="AW15" s="621"/>
      <c r="AX15" s="621"/>
      <c r="AY15" s="621"/>
      <c r="AZ15" s="621"/>
      <c r="BA15" s="621"/>
      <c r="BB15" s="621"/>
      <c r="BC15" s="621"/>
      <c r="BD15" s="621"/>
      <c r="BE15" s="621"/>
      <c r="BF15" s="622"/>
      <c r="BG15" s="623">
        <v>282179</v>
      </c>
      <c r="BH15" s="624"/>
      <c r="BI15" s="624"/>
      <c r="BJ15" s="624"/>
      <c r="BK15" s="624"/>
      <c r="BL15" s="624"/>
      <c r="BM15" s="624"/>
      <c r="BN15" s="625"/>
      <c r="BO15" s="626">
        <v>6.8</v>
      </c>
      <c r="BP15" s="626"/>
      <c r="BQ15" s="626"/>
      <c r="BR15" s="626"/>
      <c r="BS15" s="627" t="s">
        <v>128</v>
      </c>
      <c r="BT15" s="627"/>
      <c r="BU15" s="627"/>
      <c r="BV15" s="627"/>
      <c r="BW15" s="627"/>
      <c r="BX15" s="627"/>
      <c r="BY15" s="627"/>
      <c r="BZ15" s="627"/>
      <c r="CA15" s="627"/>
      <c r="CB15" s="631"/>
      <c r="CD15" s="620" t="s">
        <v>266</v>
      </c>
      <c r="CE15" s="621"/>
      <c r="CF15" s="621"/>
      <c r="CG15" s="621"/>
      <c r="CH15" s="621"/>
      <c r="CI15" s="621"/>
      <c r="CJ15" s="621"/>
      <c r="CK15" s="621"/>
      <c r="CL15" s="621"/>
      <c r="CM15" s="621"/>
      <c r="CN15" s="621"/>
      <c r="CO15" s="621"/>
      <c r="CP15" s="621"/>
      <c r="CQ15" s="622"/>
      <c r="CR15" s="623">
        <v>3357546</v>
      </c>
      <c r="CS15" s="624"/>
      <c r="CT15" s="624"/>
      <c r="CU15" s="624"/>
      <c r="CV15" s="624"/>
      <c r="CW15" s="624"/>
      <c r="CX15" s="624"/>
      <c r="CY15" s="625"/>
      <c r="CZ15" s="626">
        <v>12.6</v>
      </c>
      <c r="DA15" s="626"/>
      <c r="DB15" s="626"/>
      <c r="DC15" s="626"/>
      <c r="DD15" s="632">
        <v>1606869</v>
      </c>
      <c r="DE15" s="624"/>
      <c r="DF15" s="624"/>
      <c r="DG15" s="624"/>
      <c r="DH15" s="624"/>
      <c r="DI15" s="624"/>
      <c r="DJ15" s="624"/>
      <c r="DK15" s="624"/>
      <c r="DL15" s="624"/>
      <c r="DM15" s="624"/>
      <c r="DN15" s="624"/>
      <c r="DO15" s="624"/>
      <c r="DP15" s="625"/>
      <c r="DQ15" s="632">
        <v>1762812</v>
      </c>
      <c r="DR15" s="624"/>
      <c r="DS15" s="624"/>
      <c r="DT15" s="624"/>
      <c r="DU15" s="624"/>
      <c r="DV15" s="624"/>
      <c r="DW15" s="624"/>
      <c r="DX15" s="624"/>
      <c r="DY15" s="624"/>
      <c r="DZ15" s="624"/>
      <c r="EA15" s="624"/>
      <c r="EB15" s="624"/>
      <c r="EC15" s="633"/>
    </row>
    <row r="16" spans="2:143" ht="11.25" customHeight="1">
      <c r="B16" s="620" t="s">
        <v>267</v>
      </c>
      <c r="C16" s="621"/>
      <c r="D16" s="621"/>
      <c r="E16" s="621"/>
      <c r="F16" s="621"/>
      <c r="G16" s="621"/>
      <c r="H16" s="621"/>
      <c r="I16" s="621"/>
      <c r="J16" s="621"/>
      <c r="K16" s="621"/>
      <c r="L16" s="621"/>
      <c r="M16" s="621"/>
      <c r="N16" s="621"/>
      <c r="O16" s="621"/>
      <c r="P16" s="621"/>
      <c r="Q16" s="622"/>
      <c r="R16" s="623">
        <v>9264</v>
      </c>
      <c r="S16" s="624"/>
      <c r="T16" s="624"/>
      <c r="U16" s="624"/>
      <c r="V16" s="624"/>
      <c r="W16" s="624"/>
      <c r="X16" s="624"/>
      <c r="Y16" s="625"/>
      <c r="Z16" s="626">
        <v>0</v>
      </c>
      <c r="AA16" s="626"/>
      <c r="AB16" s="626"/>
      <c r="AC16" s="626"/>
      <c r="AD16" s="627">
        <v>9264</v>
      </c>
      <c r="AE16" s="627"/>
      <c r="AF16" s="627"/>
      <c r="AG16" s="627"/>
      <c r="AH16" s="627"/>
      <c r="AI16" s="627"/>
      <c r="AJ16" s="627"/>
      <c r="AK16" s="627"/>
      <c r="AL16" s="628">
        <v>0.1</v>
      </c>
      <c r="AM16" s="629"/>
      <c r="AN16" s="629"/>
      <c r="AO16" s="630"/>
      <c r="AP16" s="620" t="s">
        <v>268</v>
      </c>
      <c r="AQ16" s="621"/>
      <c r="AR16" s="621"/>
      <c r="AS16" s="621"/>
      <c r="AT16" s="621"/>
      <c r="AU16" s="621"/>
      <c r="AV16" s="621"/>
      <c r="AW16" s="621"/>
      <c r="AX16" s="621"/>
      <c r="AY16" s="621"/>
      <c r="AZ16" s="621"/>
      <c r="BA16" s="621"/>
      <c r="BB16" s="621"/>
      <c r="BC16" s="621"/>
      <c r="BD16" s="621"/>
      <c r="BE16" s="621"/>
      <c r="BF16" s="622"/>
      <c r="BG16" s="623" t="s">
        <v>238</v>
      </c>
      <c r="BH16" s="624"/>
      <c r="BI16" s="624"/>
      <c r="BJ16" s="624"/>
      <c r="BK16" s="624"/>
      <c r="BL16" s="624"/>
      <c r="BM16" s="624"/>
      <c r="BN16" s="625"/>
      <c r="BO16" s="626" t="s">
        <v>128</v>
      </c>
      <c r="BP16" s="626"/>
      <c r="BQ16" s="626"/>
      <c r="BR16" s="626"/>
      <c r="BS16" s="627" t="s">
        <v>128</v>
      </c>
      <c r="BT16" s="627"/>
      <c r="BU16" s="627"/>
      <c r="BV16" s="627"/>
      <c r="BW16" s="627"/>
      <c r="BX16" s="627"/>
      <c r="BY16" s="627"/>
      <c r="BZ16" s="627"/>
      <c r="CA16" s="627"/>
      <c r="CB16" s="631"/>
      <c r="CD16" s="620" t="s">
        <v>269</v>
      </c>
      <c r="CE16" s="621"/>
      <c r="CF16" s="621"/>
      <c r="CG16" s="621"/>
      <c r="CH16" s="621"/>
      <c r="CI16" s="621"/>
      <c r="CJ16" s="621"/>
      <c r="CK16" s="621"/>
      <c r="CL16" s="621"/>
      <c r="CM16" s="621"/>
      <c r="CN16" s="621"/>
      <c r="CO16" s="621"/>
      <c r="CP16" s="621"/>
      <c r="CQ16" s="622"/>
      <c r="CR16" s="623">
        <v>95940</v>
      </c>
      <c r="CS16" s="624"/>
      <c r="CT16" s="624"/>
      <c r="CU16" s="624"/>
      <c r="CV16" s="624"/>
      <c r="CW16" s="624"/>
      <c r="CX16" s="624"/>
      <c r="CY16" s="625"/>
      <c r="CZ16" s="626">
        <v>0.4</v>
      </c>
      <c r="DA16" s="626"/>
      <c r="DB16" s="626"/>
      <c r="DC16" s="626"/>
      <c r="DD16" s="632" t="s">
        <v>261</v>
      </c>
      <c r="DE16" s="624"/>
      <c r="DF16" s="624"/>
      <c r="DG16" s="624"/>
      <c r="DH16" s="624"/>
      <c r="DI16" s="624"/>
      <c r="DJ16" s="624"/>
      <c r="DK16" s="624"/>
      <c r="DL16" s="624"/>
      <c r="DM16" s="624"/>
      <c r="DN16" s="624"/>
      <c r="DO16" s="624"/>
      <c r="DP16" s="625"/>
      <c r="DQ16" s="632">
        <v>69750</v>
      </c>
      <c r="DR16" s="624"/>
      <c r="DS16" s="624"/>
      <c r="DT16" s="624"/>
      <c r="DU16" s="624"/>
      <c r="DV16" s="624"/>
      <c r="DW16" s="624"/>
      <c r="DX16" s="624"/>
      <c r="DY16" s="624"/>
      <c r="DZ16" s="624"/>
      <c r="EA16" s="624"/>
      <c r="EB16" s="624"/>
      <c r="EC16" s="633"/>
    </row>
    <row r="17" spans="2:133" ht="11.25" customHeight="1">
      <c r="B17" s="620" t="s">
        <v>270</v>
      </c>
      <c r="C17" s="621"/>
      <c r="D17" s="621"/>
      <c r="E17" s="621"/>
      <c r="F17" s="621"/>
      <c r="G17" s="621"/>
      <c r="H17" s="621"/>
      <c r="I17" s="621"/>
      <c r="J17" s="621"/>
      <c r="K17" s="621"/>
      <c r="L17" s="621"/>
      <c r="M17" s="621"/>
      <c r="N17" s="621"/>
      <c r="O17" s="621"/>
      <c r="P17" s="621"/>
      <c r="Q17" s="622"/>
      <c r="R17" s="623">
        <v>52975</v>
      </c>
      <c r="S17" s="624"/>
      <c r="T17" s="624"/>
      <c r="U17" s="624"/>
      <c r="V17" s="624"/>
      <c r="W17" s="624"/>
      <c r="X17" s="624"/>
      <c r="Y17" s="625"/>
      <c r="Z17" s="626">
        <v>0.2</v>
      </c>
      <c r="AA17" s="626"/>
      <c r="AB17" s="626"/>
      <c r="AC17" s="626"/>
      <c r="AD17" s="627">
        <v>52975</v>
      </c>
      <c r="AE17" s="627"/>
      <c r="AF17" s="627"/>
      <c r="AG17" s="627"/>
      <c r="AH17" s="627"/>
      <c r="AI17" s="627"/>
      <c r="AJ17" s="627"/>
      <c r="AK17" s="627"/>
      <c r="AL17" s="628">
        <v>0.4</v>
      </c>
      <c r="AM17" s="629"/>
      <c r="AN17" s="629"/>
      <c r="AO17" s="630"/>
      <c r="AP17" s="620" t="s">
        <v>271</v>
      </c>
      <c r="AQ17" s="621"/>
      <c r="AR17" s="621"/>
      <c r="AS17" s="621"/>
      <c r="AT17" s="621"/>
      <c r="AU17" s="621"/>
      <c r="AV17" s="621"/>
      <c r="AW17" s="621"/>
      <c r="AX17" s="621"/>
      <c r="AY17" s="621"/>
      <c r="AZ17" s="621"/>
      <c r="BA17" s="621"/>
      <c r="BB17" s="621"/>
      <c r="BC17" s="621"/>
      <c r="BD17" s="621"/>
      <c r="BE17" s="621"/>
      <c r="BF17" s="622"/>
      <c r="BG17" s="623" t="s">
        <v>128</v>
      </c>
      <c r="BH17" s="624"/>
      <c r="BI17" s="624"/>
      <c r="BJ17" s="624"/>
      <c r="BK17" s="624"/>
      <c r="BL17" s="624"/>
      <c r="BM17" s="624"/>
      <c r="BN17" s="625"/>
      <c r="BO17" s="626" t="s">
        <v>176</v>
      </c>
      <c r="BP17" s="626"/>
      <c r="BQ17" s="626"/>
      <c r="BR17" s="626"/>
      <c r="BS17" s="627" t="s">
        <v>128</v>
      </c>
      <c r="BT17" s="627"/>
      <c r="BU17" s="627"/>
      <c r="BV17" s="627"/>
      <c r="BW17" s="627"/>
      <c r="BX17" s="627"/>
      <c r="BY17" s="627"/>
      <c r="BZ17" s="627"/>
      <c r="CA17" s="627"/>
      <c r="CB17" s="631"/>
      <c r="CD17" s="620" t="s">
        <v>272</v>
      </c>
      <c r="CE17" s="621"/>
      <c r="CF17" s="621"/>
      <c r="CG17" s="621"/>
      <c r="CH17" s="621"/>
      <c r="CI17" s="621"/>
      <c r="CJ17" s="621"/>
      <c r="CK17" s="621"/>
      <c r="CL17" s="621"/>
      <c r="CM17" s="621"/>
      <c r="CN17" s="621"/>
      <c r="CO17" s="621"/>
      <c r="CP17" s="621"/>
      <c r="CQ17" s="622"/>
      <c r="CR17" s="623">
        <v>2796153</v>
      </c>
      <c r="CS17" s="624"/>
      <c r="CT17" s="624"/>
      <c r="CU17" s="624"/>
      <c r="CV17" s="624"/>
      <c r="CW17" s="624"/>
      <c r="CX17" s="624"/>
      <c r="CY17" s="625"/>
      <c r="CZ17" s="626">
        <v>10.5</v>
      </c>
      <c r="DA17" s="626"/>
      <c r="DB17" s="626"/>
      <c r="DC17" s="626"/>
      <c r="DD17" s="632" t="s">
        <v>128</v>
      </c>
      <c r="DE17" s="624"/>
      <c r="DF17" s="624"/>
      <c r="DG17" s="624"/>
      <c r="DH17" s="624"/>
      <c r="DI17" s="624"/>
      <c r="DJ17" s="624"/>
      <c r="DK17" s="624"/>
      <c r="DL17" s="624"/>
      <c r="DM17" s="624"/>
      <c r="DN17" s="624"/>
      <c r="DO17" s="624"/>
      <c r="DP17" s="625"/>
      <c r="DQ17" s="632">
        <v>2694156</v>
      </c>
      <c r="DR17" s="624"/>
      <c r="DS17" s="624"/>
      <c r="DT17" s="624"/>
      <c r="DU17" s="624"/>
      <c r="DV17" s="624"/>
      <c r="DW17" s="624"/>
      <c r="DX17" s="624"/>
      <c r="DY17" s="624"/>
      <c r="DZ17" s="624"/>
      <c r="EA17" s="624"/>
      <c r="EB17" s="624"/>
      <c r="EC17" s="633"/>
    </row>
    <row r="18" spans="2:133" ht="11.25" customHeight="1">
      <c r="B18" s="620" t="s">
        <v>273</v>
      </c>
      <c r="C18" s="621"/>
      <c r="D18" s="621"/>
      <c r="E18" s="621"/>
      <c r="F18" s="621"/>
      <c r="G18" s="621"/>
      <c r="H18" s="621"/>
      <c r="I18" s="621"/>
      <c r="J18" s="621"/>
      <c r="K18" s="621"/>
      <c r="L18" s="621"/>
      <c r="M18" s="621"/>
      <c r="N18" s="621"/>
      <c r="O18" s="621"/>
      <c r="P18" s="621"/>
      <c r="Q18" s="622"/>
      <c r="R18" s="623">
        <v>29466</v>
      </c>
      <c r="S18" s="624"/>
      <c r="T18" s="624"/>
      <c r="U18" s="624"/>
      <c r="V18" s="624"/>
      <c r="W18" s="624"/>
      <c r="X18" s="624"/>
      <c r="Y18" s="625"/>
      <c r="Z18" s="626">
        <v>0.1</v>
      </c>
      <c r="AA18" s="626"/>
      <c r="AB18" s="626"/>
      <c r="AC18" s="626"/>
      <c r="AD18" s="627">
        <v>29466</v>
      </c>
      <c r="AE18" s="627"/>
      <c r="AF18" s="627"/>
      <c r="AG18" s="627"/>
      <c r="AH18" s="627"/>
      <c r="AI18" s="627"/>
      <c r="AJ18" s="627"/>
      <c r="AK18" s="627"/>
      <c r="AL18" s="628">
        <v>0.2</v>
      </c>
      <c r="AM18" s="629"/>
      <c r="AN18" s="629"/>
      <c r="AO18" s="630"/>
      <c r="AP18" s="620" t="s">
        <v>274</v>
      </c>
      <c r="AQ18" s="621"/>
      <c r="AR18" s="621"/>
      <c r="AS18" s="621"/>
      <c r="AT18" s="621"/>
      <c r="AU18" s="621"/>
      <c r="AV18" s="621"/>
      <c r="AW18" s="621"/>
      <c r="AX18" s="621"/>
      <c r="AY18" s="621"/>
      <c r="AZ18" s="621"/>
      <c r="BA18" s="621"/>
      <c r="BB18" s="621"/>
      <c r="BC18" s="621"/>
      <c r="BD18" s="621"/>
      <c r="BE18" s="621"/>
      <c r="BF18" s="622"/>
      <c r="BG18" s="623" t="s">
        <v>128</v>
      </c>
      <c r="BH18" s="624"/>
      <c r="BI18" s="624"/>
      <c r="BJ18" s="624"/>
      <c r="BK18" s="624"/>
      <c r="BL18" s="624"/>
      <c r="BM18" s="624"/>
      <c r="BN18" s="625"/>
      <c r="BO18" s="626" t="s">
        <v>261</v>
      </c>
      <c r="BP18" s="626"/>
      <c r="BQ18" s="626"/>
      <c r="BR18" s="626"/>
      <c r="BS18" s="627" t="s">
        <v>128</v>
      </c>
      <c r="BT18" s="627"/>
      <c r="BU18" s="627"/>
      <c r="BV18" s="627"/>
      <c r="BW18" s="627"/>
      <c r="BX18" s="627"/>
      <c r="BY18" s="627"/>
      <c r="BZ18" s="627"/>
      <c r="CA18" s="627"/>
      <c r="CB18" s="631"/>
      <c r="CD18" s="620" t="s">
        <v>275</v>
      </c>
      <c r="CE18" s="621"/>
      <c r="CF18" s="621"/>
      <c r="CG18" s="621"/>
      <c r="CH18" s="621"/>
      <c r="CI18" s="621"/>
      <c r="CJ18" s="621"/>
      <c r="CK18" s="621"/>
      <c r="CL18" s="621"/>
      <c r="CM18" s="621"/>
      <c r="CN18" s="621"/>
      <c r="CO18" s="621"/>
      <c r="CP18" s="621"/>
      <c r="CQ18" s="622"/>
      <c r="CR18" s="623" t="s">
        <v>176</v>
      </c>
      <c r="CS18" s="624"/>
      <c r="CT18" s="624"/>
      <c r="CU18" s="624"/>
      <c r="CV18" s="624"/>
      <c r="CW18" s="624"/>
      <c r="CX18" s="624"/>
      <c r="CY18" s="625"/>
      <c r="CZ18" s="626" t="s">
        <v>238</v>
      </c>
      <c r="DA18" s="626"/>
      <c r="DB18" s="626"/>
      <c r="DC18" s="626"/>
      <c r="DD18" s="632" t="s">
        <v>128</v>
      </c>
      <c r="DE18" s="624"/>
      <c r="DF18" s="624"/>
      <c r="DG18" s="624"/>
      <c r="DH18" s="624"/>
      <c r="DI18" s="624"/>
      <c r="DJ18" s="624"/>
      <c r="DK18" s="624"/>
      <c r="DL18" s="624"/>
      <c r="DM18" s="624"/>
      <c r="DN18" s="624"/>
      <c r="DO18" s="624"/>
      <c r="DP18" s="625"/>
      <c r="DQ18" s="632" t="s">
        <v>128</v>
      </c>
      <c r="DR18" s="624"/>
      <c r="DS18" s="624"/>
      <c r="DT18" s="624"/>
      <c r="DU18" s="624"/>
      <c r="DV18" s="624"/>
      <c r="DW18" s="624"/>
      <c r="DX18" s="624"/>
      <c r="DY18" s="624"/>
      <c r="DZ18" s="624"/>
      <c r="EA18" s="624"/>
      <c r="EB18" s="624"/>
      <c r="EC18" s="633"/>
    </row>
    <row r="19" spans="2:133" ht="11.25" customHeight="1">
      <c r="B19" s="620" t="s">
        <v>276</v>
      </c>
      <c r="C19" s="621"/>
      <c r="D19" s="621"/>
      <c r="E19" s="621"/>
      <c r="F19" s="621"/>
      <c r="G19" s="621"/>
      <c r="H19" s="621"/>
      <c r="I19" s="621"/>
      <c r="J19" s="621"/>
      <c r="K19" s="621"/>
      <c r="L19" s="621"/>
      <c r="M19" s="621"/>
      <c r="N19" s="621"/>
      <c r="O19" s="621"/>
      <c r="P19" s="621"/>
      <c r="Q19" s="622"/>
      <c r="R19" s="623">
        <v>29466</v>
      </c>
      <c r="S19" s="624"/>
      <c r="T19" s="624"/>
      <c r="U19" s="624"/>
      <c r="V19" s="624"/>
      <c r="W19" s="624"/>
      <c r="X19" s="624"/>
      <c r="Y19" s="625"/>
      <c r="Z19" s="626">
        <v>0.1</v>
      </c>
      <c r="AA19" s="626"/>
      <c r="AB19" s="626"/>
      <c r="AC19" s="626"/>
      <c r="AD19" s="627">
        <v>29466</v>
      </c>
      <c r="AE19" s="627"/>
      <c r="AF19" s="627"/>
      <c r="AG19" s="627"/>
      <c r="AH19" s="627"/>
      <c r="AI19" s="627"/>
      <c r="AJ19" s="627"/>
      <c r="AK19" s="627"/>
      <c r="AL19" s="628">
        <v>0.2</v>
      </c>
      <c r="AM19" s="629"/>
      <c r="AN19" s="629"/>
      <c r="AO19" s="630"/>
      <c r="AP19" s="620" t="s">
        <v>277</v>
      </c>
      <c r="AQ19" s="621"/>
      <c r="AR19" s="621"/>
      <c r="AS19" s="621"/>
      <c r="AT19" s="621"/>
      <c r="AU19" s="621"/>
      <c r="AV19" s="621"/>
      <c r="AW19" s="621"/>
      <c r="AX19" s="621"/>
      <c r="AY19" s="621"/>
      <c r="AZ19" s="621"/>
      <c r="BA19" s="621"/>
      <c r="BB19" s="621"/>
      <c r="BC19" s="621"/>
      <c r="BD19" s="621"/>
      <c r="BE19" s="621"/>
      <c r="BF19" s="622"/>
      <c r="BG19" s="623">
        <v>106179</v>
      </c>
      <c r="BH19" s="624"/>
      <c r="BI19" s="624"/>
      <c r="BJ19" s="624"/>
      <c r="BK19" s="624"/>
      <c r="BL19" s="624"/>
      <c r="BM19" s="624"/>
      <c r="BN19" s="625"/>
      <c r="BO19" s="626">
        <v>2.6</v>
      </c>
      <c r="BP19" s="626"/>
      <c r="BQ19" s="626"/>
      <c r="BR19" s="626"/>
      <c r="BS19" s="627" t="s">
        <v>128</v>
      </c>
      <c r="BT19" s="627"/>
      <c r="BU19" s="627"/>
      <c r="BV19" s="627"/>
      <c r="BW19" s="627"/>
      <c r="BX19" s="627"/>
      <c r="BY19" s="627"/>
      <c r="BZ19" s="627"/>
      <c r="CA19" s="627"/>
      <c r="CB19" s="631"/>
      <c r="CD19" s="620" t="s">
        <v>278</v>
      </c>
      <c r="CE19" s="621"/>
      <c r="CF19" s="621"/>
      <c r="CG19" s="621"/>
      <c r="CH19" s="621"/>
      <c r="CI19" s="621"/>
      <c r="CJ19" s="621"/>
      <c r="CK19" s="621"/>
      <c r="CL19" s="621"/>
      <c r="CM19" s="621"/>
      <c r="CN19" s="621"/>
      <c r="CO19" s="621"/>
      <c r="CP19" s="621"/>
      <c r="CQ19" s="622"/>
      <c r="CR19" s="623" t="s">
        <v>128</v>
      </c>
      <c r="CS19" s="624"/>
      <c r="CT19" s="624"/>
      <c r="CU19" s="624"/>
      <c r="CV19" s="624"/>
      <c r="CW19" s="624"/>
      <c r="CX19" s="624"/>
      <c r="CY19" s="625"/>
      <c r="CZ19" s="626" t="s">
        <v>238</v>
      </c>
      <c r="DA19" s="626"/>
      <c r="DB19" s="626"/>
      <c r="DC19" s="626"/>
      <c r="DD19" s="632" t="s">
        <v>128</v>
      </c>
      <c r="DE19" s="624"/>
      <c r="DF19" s="624"/>
      <c r="DG19" s="624"/>
      <c r="DH19" s="624"/>
      <c r="DI19" s="624"/>
      <c r="DJ19" s="624"/>
      <c r="DK19" s="624"/>
      <c r="DL19" s="624"/>
      <c r="DM19" s="624"/>
      <c r="DN19" s="624"/>
      <c r="DO19" s="624"/>
      <c r="DP19" s="625"/>
      <c r="DQ19" s="632" t="s">
        <v>176</v>
      </c>
      <c r="DR19" s="624"/>
      <c r="DS19" s="624"/>
      <c r="DT19" s="624"/>
      <c r="DU19" s="624"/>
      <c r="DV19" s="624"/>
      <c r="DW19" s="624"/>
      <c r="DX19" s="624"/>
      <c r="DY19" s="624"/>
      <c r="DZ19" s="624"/>
      <c r="EA19" s="624"/>
      <c r="EB19" s="624"/>
      <c r="EC19" s="633"/>
    </row>
    <row r="20" spans="2:133" ht="11.25" customHeight="1">
      <c r="B20" s="636" t="s">
        <v>279</v>
      </c>
      <c r="C20" s="637"/>
      <c r="D20" s="637"/>
      <c r="E20" s="637"/>
      <c r="F20" s="637"/>
      <c r="G20" s="637"/>
      <c r="H20" s="637"/>
      <c r="I20" s="637"/>
      <c r="J20" s="637"/>
      <c r="K20" s="637"/>
      <c r="L20" s="637"/>
      <c r="M20" s="637"/>
      <c r="N20" s="637"/>
      <c r="O20" s="637"/>
      <c r="P20" s="637"/>
      <c r="Q20" s="638"/>
      <c r="R20" s="623" t="s">
        <v>128</v>
      </c>
      <c r="S20" s="624"/>
      <c r="T20" s="624"/>
      <c r="U20" s="624"/>
      <c r="V20" s="624"/>
      <c r="W20" s="624"/>
      <c r="X20" s="624"/>
      <c r="Y20" s="625"/>
      <c r="Z20" s="626" t="s">
        <v>128</v>
      </c>
      <c r="AA20" s="626"/>
      <c r="AB20" s="626"/>
      <c r="AC20" s="626"/>
      <c r="AD20" s="627" t="s">
        <v>128</v>
      </c>
      <c r="AE20" s="627"/>
      <c r="AF20" s="627"/>
      <c r="AG20" s="627"/>
      <c r="AH20" s="627"/>
      <c r="AI20" s="627"/>
      <c r="AJ20" s="627"/>
      <c r="AK20" s="627"/>
      <c r="AL20" s="628" t="s">
        <v>238</v>
      </c>
      <c r="AM20" s="629"/>
      <c r="AN20" s="629"/>
      <c r="AO20" s="630"/>
      <c r="AP20" s="620" t="s">
        <v>280</v>
      </c>
      <c r="AQ20" s="621"/>
      <c r="AR20" s="621"/>
      <c r="AS20" s="621"/>
      <c r="AT20" s="621"/>
      <c r="AU20" s="621"/>
      <c r="AV20" s="621"/>
      <c r="AW20" s="621"/>
      <c r="AX20" s="621"/>
      <c r="AY20" s="621"/>
      <c r="AZ20" s="621"/>
      <c r="BA20" s="621"/>
      <c r="BB20" s="621"/>
      <c r="BC20" s="621"/>
      <c r="BD20" s="621"/>
      <c r="BE20" s="621"/>
      <c r="BF20" s="622"/>
      <c r="BG20" s="623">
        <v>106179</v>
      </c>
      <c r="BH20" s="624"/>
      <c r="BI20" s="624"/>
      <c r="BJ20" s="624"/>
      <c r="BK20" s="624"/>
      <c r="BL20" s="624"/>
      <c r="BM20" s="624"/>
      <c r="BN20" s="625"/>
      <c r="BO20" s="626">
        <v>2.6</v>
      </c>
      <c r="BP20" s="626"/>
      <c r="BQ20" s="626"/>
      <c r="BR20" s="626"/>
      <c r="BS20" s="627" t="s">
        <v>128</v>
      </c>
      <c r="BT20" s="627"/>
      <c r="BU20" s="627"/>
      <c r="BV20" s="627"/>
      <c r="BW20" s="627"/>
      <c r="BX20" s="627"/>
      <c r="BY20" s="627"/>
      <c r="BZ20" s="627"/>
      <c r="CA20" s="627"/>
      <c r="CB20" s="631"/>
      <c r="CD20" s="620" t="s">
        <v>281</v>
      </c>
      <c r="CE20" s="621"/>
      <c r="CF20" s="621"/>
      <c r="CG20" s="621"/>
      <c r="CH20" s="621"/>
      <c r="CI20" s="621"/>
      <c r="CJ20" s="621"/>
      <c r="CK20" s="621"/>
      <c r="CL20" s="621"/>
      <c r="CM20" s="621"/>
      <c r="CN20" s="621"/>
      <c r="CO20" s="621"/>
      <c r="CP20" s="621"/>
      <c r="CQ20" s="622"/>
      <c r="CR20" s="623">
        <v>26673393</v>
      </c>
      <c r="CS20" s="624"/>
      <c r="CT20" s="624"/>
      <c r="CU20" s="624"/>
      <c r="CV20" s="624"/>
      <c r="CW20" s="624"/>
      <c r="CX20" s="624"/>
      <c r="CY20" s="625"/>
      <c r="CZ20" s="626">
        <v>100</v>
      </c>
      <c r="DA20" s="626"/>
      <c r="DB20" s="626"/>
      <c r="DC20" s="626"/>
      <c r="DD20" s="632">
        <v>3968324</v>
      </c>
      <c r="DE20" s="624"/>
      <c r="DF20" s="624"/>
      <c r="DG20" s="624"/>
      <c r="DH20" s="624"/>
      <c r="DI20" s="624"/>
      <c r="DJ20" s="624"/>
      <c r="DK20" s="624"/>
      <c r="DL20" s="624"/>
      <c r="DM20" s="624"/>
      <c r="DN20" s="624"/>
      <c r="DO20" s="624"/>
      <c r="DP20" s="625"/>
      <c r="DQ20" s="632">
        <v>14796139</v>
      </c>
      <c r="DR20" s="624"/>
      <c r="DS20" s="624"/>
      <c r="DT20" s="624"/>
      <c r="DU20" s="624"/>
      <c r="DV20" s="624"/>
      <c r="DW20" s="624"/>
      <c r="DX20" s="624"/>
      <c r="DY20" s="624"/>
      <c r="DZ20" s="624"/>
      <c r="EA20" s="624"/>
      <c r="EB20" s="624"/>
      <c r="EC20" s="633"/>
    </row>
    <row r="21" spans="2:133" ht="11.25" customHeight="1">
      <c r="B21" s="620" t="s">
        <v>282</v>
      </c>
      <c r="C21" s="621"/>
      <c r="D21" s="621"/>
      <c r="E21" s="621"/>
      <c r="F21" s="621"/>
      <c r="G21" s="621"/>
      <c r="H21" s="621"/>
      <c r="I21" s="621"/>
      <c r="J21" s="621"/>
      <c r="K21" s="621"/>
      <c r="L21" s="621"/>
      <c r="M21" s="621"/>
      <c r="N21" s="621"/>
      <c r="O21" s="621"/>
      <c r="P21" s="621"/>
      <c r="Q21" s="622"/>
      <c r="R21" s="623">
        <v>8405291</v>
      </c>
      <c r="S21" s="624"/>
      <c r="T21" s="624"/>
      <c r="U21" s="624"/>
      <c r="V21" s="624"/>
      <c r="W21" s="624"/>
      <c r="X21" s="624"/>
      <c r="Y21" s="625"/>
      <c r="Z21" s="626">
        <v>29.9</v>
      </c>
      <c r="AA21" s="626"/>
      <c r="AB21" s="626"/>
      <c r="AC21" s="626"/>
      <c r="AD21" s="627">
        <v>7655134</v>
      </c>
      <c r="AE21" s="627"/>
      <c r="AF21" s="627"/>
      <c r="AG21" s="627"/>
      <c r="AH21" s="627"/>
      <c r="AI21" s="627"/>
      <c r="AJ21" s="627"/>
      <c r="AK21" s="627"/>
      <c r="AL21" s="628">
        <v>58.5</v>
      </c>
      <c r="AM21" s="629"/>
      <c r="AN21" s="629"/>
      <c r="AO21" s="630"/>
      <c r="AP21" s="620" t="s">
        <v>283</v>
      </c>
      <c r="AQ21" s="639"/>
      <c r="AR21" s="639"/>
      <c r="AS21" s="639"/>
      <c r="AT21" s="639"/>
      <c r="AU21" s="639"/>
      <c r="AV21" s="639"/>
      <c r="AW21" s="639"/>
      <c r="AX21" s="639"/>
      <c r="AY21" s="639"/>
      <c r="AZ21" s="639"/>
      <c r="BA21" s="639"/>
      <c r="BB21" s="639"/>
      <c r="BC21" s="639"/>
      <c r="BD21" s="639"/>
      <c r="BE21" s="639"/>
      <c r="BF21" s="640"/>
      <c r="BG21" s="623">
        <v>52938</v>
      </c>
      <c r="BH21" s="624"/>
      <c r="BI21" s="624"/>
      <c r="BJ21" s="624"/>
      <c r="BK21" s="624"/>
      <c r="BL21" s="624"/>
      <c r="BM21" s="624"/>
      <c r="BN21" s="625"/>
      <c r="BO21" s="626">
        <v>1.3</v>
      </c>
      <c r="BP21" s="626"/>
      <c r="BQ21" s="626"/>
      <c r="BR21" s="626"/>
      <c r="BS21" s="627" t="s">
        <v>176</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c r="B22" s="620" t="s">
        <v>284</v>
      </c>
      <c r="C22" s="621"/>
      <c r="D22" s="621"/>
      <c r="E22" s="621"/>
      <c r="F22" s="621"/>
      <c r="G22" s="621"/>
      <c r="H22" s="621"/>
      <c r="I22" s="621"/>
      <c r="J22" s="621"/>
      <c r="K22" s="621"/>
      <c r="L22" s="621"/>
      <c r="M22" s="621"/>
      <c r="N22" s="621"/>
      <c r="O22" s="621"/>
      <c r="P22" s="621"/>
      <c r="Q22" s="622"/>
      <c r="R22" s="623">
        <v>7655134</v>
      </c>
      <c r="S22" s="624"/>
      <c r="T22" s="624"/>
      <c r="U22" s="624"/>
      <c r="V22" s="624"/>
      <c r="W22" s="624"/>
      <c r="X22" s="624"/>
      <c r="Y22" s="625"/>
      <c r="Z22" s="626">
        <v>27.2</v>
      </c>
      <c r="AA22" s="626"/>
      <c r="AB22" s="626"/>
      <c r="AC22" s="626"/>
      <c r="AD22" s="627">
        <v>7655134</v>
      </c>
      <c r="AE22" s="627"/>
      <c r="AF22" s="627"/>
      <c r="AG22" s="627"/>
      <c r="AH22" s="627"/>
      <c r="AI22" s="627"/>
      <c r="AJ22" s="627"/>
      <c r="AK22" s="627"/>
      <c r="AL22" s="628">
        <v>58.5</v>
      </c>
      <c r="AM22" s="629"/>
      <c r="AN22" s="629"/>
      <c r="AO22" s="630"/>
      <c r="AP22" s="620" t="s">
        <v>285</v>
      </c>
      <c r="AQ22" s="639"/>
      <c r="AR22" s="639"/>
      <c r="AS22" s="639"/>
      <c r="AT22" s="639"/>
      <c r="AU22" s="639"/>
      <c r="AV22" s="639"/>
      <c r="AW22" s="639"/>
      <c r="AX22" s="639"/>
      <c r="AY22" s="639"/>
      <c r="AZ22" s="639"/>
      <c r="BA22" s="639"/>
      <c r="BB22" s="639"/>
      <c r="BC22" s="639"/>
      <c r="BD22" s="639"/>
      <c r="BE22" s="639"/>
      <c r="BF22" s="640"/>
      <c r="BG22" s="623" t="s">
        <v>128</v>
      </c>
      <c r="BH22" s="624"/>
      <c r="BI22" s="624"/>
      <c r="BJ22" s="624"/>
      <c r="BK22" s="624"/>
      <c r="BL22" s="624"/>
      <c r="BM22" s="624"/>
      <c r="BN22" s="625"/>
      <c r="BO22" s="626" t="s">
        <v>238</v>
      </c>
      <c r="BP22" s="626"/>
      <c r="BQ22" s="626"/>
      <c r="BR22" s="626"/>
      <c r="BS22" s="627" t="s">
        <v>176</v>
      </c>
      <c r="BT22" s="627"/>
      <c r="BU22" s="627"/>
      <c r="BV22" s="627"/>
      <c r="BW22" s="627"/>
      <c r="BX22" s="627"/>
      <c r="BY22" s="627"/>
      <c r="BZ22" s="627"/>
      <c r="CA22" s="627"/>
      <c r="CB22" s="631"/>
      <c r="CD22" s="605" t="s">
        <v>286</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287</v>
      </c>
      <c r="C23" s="621"/>
      <c r="D23" s="621"/>
      <c r="E23" s="621"/>
      <c r="F23" s="621"/>
      <c r="G23" s="621"/>
      <c r="H23" s="621"/>
      <c r="I23" s="621"/>
      <c r="J23" s="621"/>
      <c r="K23" s="621"/>
      <c r="L23" s="621"/>
      <c r="M23" s="621"/>
      <c r="N23" s="621"/>
      <c r="O23" s="621"/>
      <c r="P23" s="621"/>
      <c r="Q23" s="622"/>
      <c r="R23" s="623">
        <v>750157</v>
      </c>
      <c r="S23" s="624"/>
      <c r="T23" s="624"/>
      <c r="U23" s="624"/>
      <c r="V23" s="624"/>
      <c r="W23" s="624"/>
      <c r="X23" s="624"/>
      <c r="Y23" s="625"/>
      <c r="Z23" s="626">
        <v>2.7</v>
      </c>
      <c r="AA23" s="626"/>
      <c r="AB23" s="626"/>
      <c r="AC23" s="626"/>
      <c r="AD23" s="627" t="s">
        <v>128</v>
      </c>
      <c r="AE23" s="627"/>
      <c r="AF23" s="627"/>
      <c r="AG23" s="627"/>
      <c r="AH23" s="627"/>
      <c r="AI23" s="627"/>
      <c r="AJ23" s="627"/>
      <c r="AK23" s="627"/>
      <c r="AL23" s="628" t="s">
        <v>261</v>
      </c>
      <c r="AM23" s="629"/>
      <c r="AN23" s="629"/>
      <c r="AO23" s="630"/>
      <c r="AP23" s="620" t="s">
        <v>288</v>
      </c>
      <c r="AQ23" s="639"/>
      <c r="AR23" s="639"/>
      <c r="AS23" s="639"/>
      <c r="AT23" s="639"/>
      <c r="AU23" s="639"/>
      <c r="AV23" s="639"/>
      <c r="AW23" s="639"/>
      <c r="AX23" s="639"/>
      <c r="AY23" s="639"/>
      <c r="AZ23" s="639"/>
      <c r="BA23" s="639"/>
      <c r="BB23" s="639"/>
      <c r="BC23" s="639"/>
      <c r="BD23" s="639"/>
      <c r="BE23" s="639"/>
      <c r="BF23" s="640"/>
      <c r="BG23" s="623">
        <v>53241</v>
      </c>
      <c r="BH23" s="624"/>
      <c r="BI23" s="624"/>
      <c r="BJ23" s="624"/>
      <c r="BK23" s="624"/>
      <c r="BL23" s="624"/>
      <c r="BM23" s="624"/>
      <c r="BN23" s="625"/>
      <c r="BO23" s="626">
        <v>1.3</v>
      </c>
      <c r="BP23" s="626"/>
      <c r="BQ23" s="626"/>
      <c r="BR23" s="626"/>
      <c r="BS23" s="627" t="s">
        <v>128</v>
      </c>
      <c r="BT23" s="627"/>
      <c r="BU23" s="627"/>
      <c r="BV23" s="627"/>
      <c r="BW23" s="627"/>
      <c r="BX23" s="627"/>
      <c r="BY23" s="627"/>
      <c r="BZ23" s="627"/>
      <c r="CA23" s="627"/>
      <c r="CB23" s="631"/>
      <c r="CD23" s="605" t="s">
        <v>226</v>
      </c>
      <c r="CE23" s="606"/>
      <c r="CF23" s="606"/>
      <c r="CG23" s="606"/>
      <c r="CH23" s="606"/>
      <c r="CI23" s="606"/>
      <c r="CJ23" s="606"/>
      <c r="CK23" s="606"/>
      <c r="CL23" s="606"/>
      <c r="CM23" s="606"/>
      <c r="CN23" s="606"/>
      <c r="CO23" s="606"/>
      <c r="CP23" s="606"/>
      <c r="CQ23" s="607"/>
      <c r="CR23" s="605" t="s">
        <v>289</v>
      </c>
      <c r="CS23" s="606"/>
      <c r="CT23" s="606"/>
      <c r="CU23" s="606"/>
      <c r="CV23" s="606"/>
      <c r="CW23" s="606"/>
      <c r="CX23" s="606"/>
      <c r="CY23" s="607"/>
      <c r="CZ23" s="605" t="s">
        <v>290</v>
      </c>
      <c r="DA23" s="606"/>
      <c r="DB23" s="606"/>
      <c r="DC23" s="607"/>
      <c r="DD23" s="605" t="s">
        <v>291</v>
      </c>
      <c r="DE23" s="606"/>
      <c r="DF23" s="606"/>
      <c r="DG23" s="606"/>
      <c r="DH23" s="606"/>
      <c r="DI23" s="606"/>
      <c r="DJ23" s="606"/>
      <c r="DK23" s="607"/>
      <c r="DL23" s="650" t="s">
        <v>292</v>
      </c>
      <c r="DM23" s="651"/>
      <c r="DN23" s="651"/>
      <c r="DO23" s="651"/>
      <c r="DP23" s="651"/>
      <c r="DQ23" s="651"/>
      <c r="DR23" s="651"/>
      <c r="DS23" s="651"/>
      <c r="DT23" s="651"/>
      <c r="DU23" s="651"/>
      <c r="DV23" s="652"/>
      <c r="DW23" s="605" t="s">
        <v>293</v>
      </c>
      <c r="DX23" s="606"/>
      <c r="DY23" s="606"/>
      <c r="DZ23" s="606"/>
      <c r="EA23" s="606"/>
      <c r="EB23" s="606"/>
      <c r="EC23" s="607"/>
    </row>
    <row r="24" spans="2:133" ht="11.25" customHeight="1">
      <c r="B24" s="620" t="s">
        <v>294</v>
      </c>
      <c r="C24" s="621"/>
      <c r="D24" s="621"/>
      <c r="E24" s="621"/>
      <c r="F24" s="621"/>
      <c r="G24" s="621"/>
      <c r="H24" s="621"/>
      <c r="I24" s="621"/>
      <c r="J24" s="621"/>
      <c r="K24" s="621"/>
      <c r="L24" s="621"/>
      <c r="M24" s="621"/>
      <c r="N24" s="621"/>
      <c r="O24" s="621"/>
      <c r="P24" s="621"/>
      <c r="Q24" s="622"/>
      <c r="R24" s="623" t="s">
        <v>238</v>
      </c>
      <c r="S24" s="624"/>
      <c r="T24" s="624"/>
      <c r="U24" s="624"/>
      <c r="V24" s="624"/>
      <c r="W24" s="624"/>
      <c r="X24" s="624"/>
      <c r="Y24" s="625"/>
      <c r="Z24" s="626" t="s">
        <v>128</v>
      </c>
      <c r="AA24" s="626"/>
      <c r="AB24" s="626"/>
      <c r="AC24" s="626"/>
      <c r="AD24" s="627" t="s">
        <v>128</v>
      </c>
      <c r="AE24" s="627"/>
      <c r="AF24" s="627"/>
      <c r="AG24" s="627"/>
      <c r="AH24" s="627"/>
      <c r="AI24" s="627"/>
      <c r="AJ24" s="627"/>
      <c r="AK24" s="627"/>
      <c r="AL24" s="628" t="s">
        <v>128</v>
      </c>
      <c r="AM24" s="629"/>
      <c r="AN24" s="629"/>
      <c r="AO24" s="630"/>
      <c r="AP24" s="620" t="s">
        <v>295</v>
      </c>
      <c r="AQ24" s="639"/>
      <c r="AR24" s="639"/>
      <c r="AS24" s="639"/>
      <c r="AT24" s="639"/>
      <c r="AU24" s="639"/>
      <c r="AV24" s="639"/>
      <c r="AW24" s="639"/>
      <c r="AX24" s="639"/>
      <c r="AY24" s="639"/>
      <c r="AZ24" s="639"/>
      <c r="BA24" s="639"/>
      <c r="BB24" s="639"/>
      <c r="BC24" s="639"/>
      <c r="BD24" s="639"/>
      <c r="BE24" s="639"/>
      <c r="BF24" s="640"/>
      <c r="BG24" s="623" t="s">
        <v>128</v>
      </c>
      <c r="BH24" s="624"/>
      <c r="BI24" s="624"/>
      <c r="BJ24" s="624"/>
      <c r="BK24" s="624"/>
      <c r="BL24" s="624"/>
      <c r="BM24" s="624"/>
      <c r="BN24" s="625"/>
      <c r="BO24" s="626" t="s">
        <v>128</v>
      </c>
      <c r="BP24" s="626"/>
      <c r="BQ24" s="626"/>
      <c r="BR24" s="626"/>
      <c r="BS24" s="627" t="s">
        <v>176</v>
      </c>
      <c r="BT24" s="627"/>
      <c r="BU24" s="627"/>
      <c r="BV24" s="627"/>
      <c r="BW24" s="627"/>
      <c r="BX24" s="627"/>
      <c r="BY24" s="627"/>
      <c r="BZ24" s="627"/>
      <c r="CA24" s="627"/>
      <c r="CB24" s="631"/>
      <c r="CD24" s="609" t="s">
        <v>296</v>
      </c>
      <c r="CE24" s="610"/>
      <c r="CF24" s="610"/>
      <c r="CG24" s="610"/>
      <c r="CH24" s="610"/>
      <c r="CI24" s="610"/>
      <c r="CJ24" s="610"/>
      <c r="CK24" s="610"/>
      <c r="CL24" s="610"/>
      <c r="CM24" s="610"/>
      <c r="CN24" s="610"/>
      <c r="CO24" s="610"/>
      <c r="CP24" s="610"/>
      <c r="CQ24" s="611"/>
      <c r="CR24" s="612">
        <v>11718420</v>
      </c>
      <c r="CS24" s="613"/>
      <c r="CT24" s="613"/>
      <c r="CU24" s="613"/>
      <c r="CV24" s="613"/>
      <c r="CW24" s="613"/>
      <c r="CX24" s="613"/>
      <c r="CY24" s="614"/>
      <c r="CZ24" s="617">
        <v>43.9</v>
      </c>
      <c r="DA24" s="618"/>
      <c r="DB24" s="618"/>
      <c r="DC24" s="634"/>
      <c r="DD24" s="658">
        <v>7298520</v>
      </c>
      <c r="DE24" s="613"/>
      <c r="DF24" s="613"/>
      <c r="DG24" s="613"/>
      <c r="DH24" s="613"/>
      <c r="DI24" s="613"/>
      <c r="DJ24" s="613"/>
      <c r="DK24" s="614"/>
      <c r="DL24" s="658">
        <v>7157718</v>
      </c>
      <c r="DM24" s="613"/>
      <c r="DN24" s="613"/>
      <c r="DO24" s="613"/>
      <c r="DP24" s="613"/>
      <c r="DQ24" s="613"/>
      <c r="DR24" s="613"/>
      <c r="DS24" s="613"/>
      <c r="DT24" s="613"/>
      <c r="DU24" s="613"/>
      <c r="DV24" s="614"/>
      <c r="DW24" s="617">
        <v>54.1</v>
      </c>
      <c r="DX24" s="618"/>
      <c r="DY24" s="618"/>
      <c r="DZ24" s="618"/>
      <c r="EA24" s="618"/>
      <c r="EB24" s="618"/>
      <c r="EC24" s="619"/>
    </row>
    <row r="25" spans="2:133" ht="11.25" customHeight="1">
      <c r="B25" s="620" t="s">
        <v>297</v>
      </c>
      <c r="C25" s="621"/>
      <c r="D25" s="621"/>
      <c r="E25" s="621"/>
      <c r="F25" s="621"/>
      <c r="G25" s="621"/>
      <c r="H25" s="621"/>
      <c r="I25" s="621"/>
      <c r="J25" s="621"/>
      <c r="K25" s="621"/>
      <c r="L25" s="621"/>
      <c r="M25" s="621"/>
      <c r="N25" s="621"/>
      <c r="O25" s="621"/>
      <c r="P25" s="621"/>
      <c r="Q25" s="622"/>
      <c r="R25" s="623">
        <v>13851894</v>
      </c>
      <c r="S25" s="624"/>
      <c r="T25" s="624"/>
      <c r="U25" s="624"/>
      <c r="V25" s="624"/>
      <c r="W25" s="624"/>
      <c r="X25" s="624"/>
      <c r="Y25" s="625"/>
      <c r="Z25" s="626">
        <v>49.3</v>
      </c>
      <c r="AA25" s="626"/>
      <c r="AB25" s="626"/>
      <c r="AC25" s="626"/>
      <c r="AD25" s="627">
        <v>13048496</v>
      </c>
      <c r="AE25" s="627"/>
      <c r="AF25" s="627"/>
      <c r="AG25" s="627"/>
      <c r="AH25" s="627"/>
      <c r="AI25" s="627"/>
      <c r="AJ25" s="627"/>
      <c r="AK25" s="627"/>
      <c r="AL25" s="628">
        <v>99.7</v>
      </c>
      <c r="AM25" s="629"/>
      <c r="AN25" s="629"/>
      <c r="AO25" s="630"/>
      <c r="AP25" s="620" t="s">
        <v>298</v>
      </c>
      <c r="AQ25" s="639"/>
      <c r="AR25" s="639"/>
      <c r="AS25" s="639"/>
      <c r="AT25" s="639"/>
      <c r="AU25" s="639"/>
      <c r="AV25" s="639"/>
      <c r="AW25" s="639"/>
      <c r="AX25" s="639"/>
      <c r="AY25" s="639"/>
      <c r="AZ25" s="639"/>
      <c r="BA25" s="639"/>
      <c r="BB25" s="639"/>
      <c r="BC25" s="639"/>
      <c r="BD25" s="639"/>
      <c r="BE25" s="639"/>
      <c r="BF25" s="640"/>
      <c r="BG25" s="623" t="s">
        <v>128</v>
      </c>
      <c r="BH25" s="624"/>
      <c r="BI25" s="624"/>
      <c r="BJ25" s="624"/>
      <c r="BK25" s="624"/>
      <c r="BL25" s="624"/>
      <c r="BM25" s="624"/>
      <c r="BN25" s="625"/>
      <c r="BO25" s="626" t="s">
        <v>128</v>
      </c>
      <c r="BP25" s="626"/>
      <c r="BQ25" s="626"/>
      <c r="BR25" s="626"/>
      <c r="BS25" s="627" t="s">
        <v>176</v>
      </c>
      <c r="BT25" s="627"/>
      <c r="BU25" s="627"/>
      <c r="BV25" s="627"/>
      <c r="BW25" s="627"/>
      <c r="BX25" s="627"/>
      <c r="BY25" s="627"/>
      <c r="BZ25" s="627"/>
      <c r="CA25" s="627"/>
      <c r="CB25" s="631"/>
      <c r="CD25" s="620" t="s">
        <v>299</v>
      </c>
      <c r="CE25" s="621"/>
      <c r="CF25" s="621"/>
      <c r="CG25" s="621"/>
      <c r="CH25" s="621"/>
      <c r="CI25" s="621"/>
      <c r="CJ25" s="621"/>
      <c r="CK25" s="621"/>
      <c r="CL25" s="621"/>
      <c r="CM25" s="621"/>
      <c r="CN25" s="621"/>
      <c r="CO25" s="621"/>
      <c r="CP25" s="621"/>
      <c r="CQ25" s="622"/>
      <c r="CR25" s="623">
        <v>3712487</v>
      </c>
      <c r="CS25" s="655"/>
      <c r="CT25" s="655"/>
      <c r="CU25" s="655"/>
      <c r="CV25" s="655"/>
      <c r="CW25" s="655"/>
      <c r="CX25" s="655"/>
      <c r="CY25" s="656"/>
      <c r="CZ25" s="628">
        <v>13.9</v>
      </c>
      <c r="DA25" s="653"/>
      <c r="DB25" s="653"/>
      <c r="DC25" s="657"/>
      <c r="DD25" s="632">
        <v>3337350</v>
      </c>
      <c r="DE25" s="655"/>
      <c r="DF25" s="655"/>
      <c r="DG25" s="655"/>
      <c r="DH25" s="655"/>
      <c r="DI25" s="655"/>
      <c r="DJ25" s="655"/>
      <c r="DK25" s="656"/>
      <c r="DL25" s="632">
        <v>3244982</v>
      </c>
      <c r="DM25" s="655"/>
      <c r="DN25" s="655"/>
      <c r="DO25" s="655"/>
      <c r="DP25" s="655"/>
      <c r="DQ25" s="655"/>
      <c r="DR25" s="655"/>
      <c r="DS25" s="655"/>
      <c r="DT25" s="655"/>
      <c r="DU25" s="655"/>
      <c r="DV25" s="656"/>
      <c r="DW25" s="628">
        <v>24.5</v>
      </c>
      <c r="DX25" s="653"/>
      <c r="DY25" s="653"/>
      <c r="DZ25" s="653"/>
      <c r="EA25" s="653"/>
      <c r="EB25" s="653"/>
      <c r="EC25" s="654"/>
    </row>
    <row r="26" spans="2:133" ht="11.25" customHeight="1">
      <c r="B26" s="620" t="s">
        <v>300</v>
      </c>
      <c r="C26" s="621"/>
      <c r="D26" s="621"/>
      <c r="E26" s="621"/>
      <c r="F26" s="621"/>
      <c r="G26" s="621"/>
      <c r="H26" s="621"/>
      <c r="I26" s="621"/>
      <c r="J26" s="621"/>
      <c r="K26" s="621"/>
      <c r="L26" s="621"/>
      <c r="M26" s="621"/>
      <c r="N26" s="621"/>
      <c r="O26" s="621"/>
      <c r="P26" s="621"/>
      <c r="Q26" s="622"/>
      <c r="R26" s="623">
        <v>4421</v>
      </c>
      <c r="S26" s="624"/>
      <c r="T26" s="624"/>
      <c r="U26" s="624"/>
      <c r="V26" s="624"/>
      <c r="W26" s="624"/>
      <c r="X26" s="624"/>
      <c r="Y26" s="625"/>
      <c r="Z26" s="626">
        <v>0</v>
      </c>
      <c r="AA26" s="626"/>
      <c r="AB26" s="626"/>
      <c r="AC26" s="626"/>
      <c r="AD26" s="627">
        <v>4421</v>
      </c>
      <c r="AE26" s="627"/>
      <c r="AF26" s="627"/>
      <c r="AG26" s="627"/>
      <c r="AH26" s="627"/>
      <c r="AI26" s="627"/>
      <c r="AJ26" s="627"/>
      <c r="AK26" s="627"/>
      <c r="AL26" s="628">
        <v>0</v>
      </c>
      <c r="AM26" s="629"/>
      <c r="AN26" s="629"/>
      <c r="AO26" s="630"/>
      <c r="AP26" s="620" t="s">
        <v>301</v>
      </c>
      <c r="AQ26" s="639"/>
      <c r="AR26" s="639"/>
      <c r="AS26" s="639"/>
      <c r="AT26" s="639"/>
      <c r="AU26" s="639"/>
      <c r="AV26" s="639"/>
      <c r="AW26" s="639"/>
      <c r="AX26" s="639"/>
      <c r="AY26" s="639"/>
      <c r="AZ26" s="639"/>
      <c r="BA26" s="639"/>
      <c r="BB26" s="639"/>
      <c r="BC26" s="639"/>
      <c r="BD26" s="639"/>
      <c r="BE26" s="639"/>
      <c r="BF26" s="640"/>
      <c r="BG26" s="623" t="s">
        <v>128</v>
      </c>
      <c r="BH26" s="624"/>
      <c r="BI26" s="624"/>
      <c r="BJ26" s="624"/>
      <c r="BK26" s="624"/>
      <c r="BL26" s="624"/>
      <c r="BM26" s="624"/>
      <c r="BN26" s="625"/>
      <c r="BO26" s="626" t="s">
        <v>238</v>
      </c>
      <c r="BP26" s="626"/>
      <c r="BQ26" s="626"/>
      <c r="BR26" s="626"/>
      <c r="BS26" s="627" t="s">
        <v>128</v>
      </c>
      <c r="BT26" s="627"/>
      <c r="BU26" s="627"/>
      <c r="BV26" s="627"/>
      <c r="BW26" s="627"/>
      <c r="BX26" s="627"/>
      <c r="BY26" s="627"/>
      <c r="BZ26" s="627"/>
      <c r="CA26" s="627"/>
      <c r="CB26" s="631"/>
      <c r="CD26" s="620" t="s">
        <v>302</v>
      </c>
      <c r="CE26" s="621"/>
      <c r="CF26" s="621"/>
      <c r="CG26" s="621"/>
      <c r="CH26" s="621"/>
      <c r="CI26" s="621"/>
      <c r="CJ26" s="621"/>
      <c r="CK26" s="621"/>
      <c r="CL26" s="621"/>
      <c r="CM26" s="621"/>
      <c r="CN26" s="621"/>
      <c r="CO26" s="621"/>
      <c r="CP26" s="621"/>
      <c r="CQ26" s="622"/>
      <c r="CR26" s="623">
        <v>2121868</v>
      </c>
      <c r="CS26" s="624"/>
      <c r="CT26" s="624"/>
      <c r="CU26" s="624"/>
      <c r="CV26" s="624"/>
      <c r="CW26" s="624"/>
      <c r="CX26" s="624"/>
      <c r="CY26" s="625"/>
      <c r="CZ26" s="628">
        <v>8</v>
      </c>
      <c r="DA26" s="653"/>
      <c r="DB26" s="653"/>
      <c r="DC26" s="657"/>
      <c r="DD26" s="632">
        <v>1987147</v>
      </c>
      <c r="DE26" s="624"/>
      <c r="DF26" s="624"/>
      <c r="DG26" s="624"/>
      <c r="DH26" s="624"/>
      <c r="DI26" s="624"/>
      <c r="DJ26" s="624"/>
      <c r="DK26" s="625"/>
      <c r="DL26" s="632" t="s">
        <v>128</v>
      </c>
      <c r="DM26" s="624"/>
      <c r="DN26" s="624"/>
      <c r="DO26" s="624"/>
      <c r="DP26" s="624"/>
      <c r="DQ26" s="624"/>
      <c r="DR26" s="624"/>
      <c r="DS26" s="624"/>
      <c r="DT26" s="624"/>
      <c r="DU26" s="624"/>
      <c r="DV26" s="625"/>
      <c r="DW26" s="628" t="s">
        <v>128</v>
      </c>
      <c r="DX26" s="653"/>
      <c r="DY26" s="653"/>
      <c r="DZ26" s="653"/>
      <c r="EA26" s="653"/>
      <c r="EB26" s="653"/>
      <c r="EC26" s="654"/>
    </row>
    <row r="27" spans="2:133" ht="11.25" customHeight="1">
      <c r="B27" s="620" t="s">
        <v>303</v>
      </c>
      <c r="C27" s="621"/>
      <c r="D27" s="621"/>
      <c r="E27" s="621"/>
      <c r="F27" s="621"/>
      <c r="G27" s="621"/>
      <c r="H27" s="621"/>
      <c r="I27" s="621"/>
      <c r="J27" s="621"/>
      <c r="K27" s="621"/>
      <c r="L27" s="621"/>
      <c r="M27" s="621"/>
      <c r="N27" s="621"/>
      <c r="O27" s="621"/>
      <c r="P27" s="621"/>
      <c r="Q27" s="622"/>
      <c r="R27" s="623">
        <v>120101</v>
      </c>
      <c r="S27" s="624"/>
      <c r="T27" s="624"/>
      <c r="U27" s="624"/>
      <c r="V27" s="624"/>
      <c r="W27" s="624"/>
      <c r="X27" s="624"/>
      <c r="Y27" s="625"/>
      <c r="Z27" s="626">
        <v>0.4</v>
      </c>
      <c r="AA27" s="626"/>
      <c r="AB27" s="626"/>
      <c r="AC27" s="626"/>
      <c r="AD27" s="627" t="s">
        <v>128</v>
      </c>
      <c r="AE27" s="627"/>
      <c r="AF27" s="627"/>
      <c r="AG27" s="627"/>
      <c r="AH27" s="627"/>
      <c r="AI27" s="627"/>
      <c r="AJ27" s="627"/>
      <c r="AK27" s="627"/>
      <c r="AL27" s="628" t="s">
        <v>261</v>
      </c>
      <c r="AM27" s="629"/>
      <c r="AN27" s="629"/>
      <c r="AO27" s="630"/>
      <c r="AP27" s="620" t="s">
        <v>304</v>
      </c>
      <c r="AQ27" s="621"/>
      <c r="AR27" s="621"/>
      <c r="AS27" s="621"/>
      <c r="AT27" s="621"/>
      <c r="AU27" s="621"/>
      <c r="AV27" s="621"/>
      <c r="AW27" s="621"/>
      <c r="AX27" s="621"/>
      <c r="AY27" s="621"/>
      <c r="AZ27" s="621"/>
      <c r="BA27" s="621"/>
      <c r="BB27" s="621"/>
      <c r="BC27" s="621"/>
      <c r="BD27" s="621"/>
      <c r="BE27" s="621"/>
      <c r="BF27" s="622"/>
      <c r="BG27" s="623">
        <v>4150586</v>
      </c>
      <c r="BH27" s="624"/>
      <c r="BI27" s="624"/>
      <c r="BJ27" s="624"/>
      <c r="BK27" s="624"/>
      <c r="BL27" s="624"/>
      <c r="BM27" s="624"/>
      <c r="BN27" s="625"/>
      <c r="BO27" s="626">
        <v>100</v>
      </c>
      <c r="BP27" s="626"/>
      <c r="BQ27" s="626"/>
      <c r="BR27" s="626"/>
      <c r="BS27" s="627">
        <v>31484</v>
      </c>
      <c r="BT27" s="627"/>
      <c r="BU27" s="627"/>
      <c r="BV27" s="627"/>
      <c r="BW27" s="627"/>
      <c r="BX27" s="627"/>
      <c r="BY27" s="627"/>
      <c r="BZ27" s="627"/>
      <c r="CA27" s="627"/>
      <c r="CB27" s="631"/>
      <c r="CD27" s="620" t="s">
        <v>305</v>
      </c>
      <c r="CE27" s="621"/>
      <c r="CF27" s="621"/>
      <c r="CG27" s="621"/>
      <c r="CH27" s="621"/>
      <c r="CI27" s="621"/>
      <c r="CJ27" s="621"/>
      <c r="CK27" s="621"/>
      <c r="CL27" s="621"/>
      <c r="CM27" s="621"/>
      <c r="CN27" s="621"/>
      <c r="CO27" s="621"/>
      <c r="CP27" s="621"/>
      <c r="CQ27" s="622"/>
      <c r="CR27" s="623">
        <v>5209780</v>
      </c>
      <c r="CS27" s="655"/>
      <c r="CT27" s="655"/>
      <c r="CU27" s="655"/>
      <c r="CV27" s="655"/>
      <c r="CW27" s="655"/>
      <c r="CX27" s="655"/>
      <c r="CY27" s="656"/>
      <c r="CZ27" s="628">
        <v>19.5</v>
      </c>
      <c r="DA27" s="653"/>
      <c r="DB27" s="653"/>
      <c r="DC27" s="657"/>
      <c r="DD27" s="632">
        <v>1267014</v>
      </c>
      <c r="DE27" s="655"/>
      <c r="DF27" s="655"/>
      <c r="DG27" s="655"/>
      <c r="DH27" s="655"/>
      <c r="DI27" s="655"/>
      <c r="DJ27" s="655"/>
      <c r="DK27" s="656"/>
      <c r="DL27" s="632">
        <v>1218580</v>
      </c>
      <c r="DM27" s="655"/>
      <c r="DN27" s="655"/>
      <c r="DO27" s="655"/>
      <c r="DP27" s="655"/>
      <c r="DQ27" s="655"/>
      <c r="DR27" s="655"/>
      <c r="DS27" s="655"/>
      <c r="DT27" s="655"/>
      <c r="DU27" s="655"/>
      <c r="DV27" s="656"/>
      <c r="DW27" s="628">
        <v>9.1999999999999993</v>
      </c>
      <c r="DX27" s="653"/>
      <c r="DY27" s="653"/>
      <c r="DZ27" s="653"/>
      <c r="EA27" s="653"/>
      <c r="EB27" s="653"/>
      <c r="EC27" s="654"/>
    </row>
    <row r="28" spans="2:133" ht="11.25" customHeight="1">
      <c r="B28" s="620" t="s">
        <v>306</v>
      </c>
      <c r="C28" s="621"/>
      <c r="D28" s="621"/>
      <c r="E28" s="621"/>
      <c r="F28" s="621"/>
      <c r="G28" s="621"/>
      <c r="H28" s="621"/>
      <c r="I28" s="621"/>
      <c r="J28" s="621"/>
      <c r="K28" s="621"/>
      <c r="L28" s="621"/>
      <c r="M28" s="621"/>
      <c r="N28" s="621"/>
      <c r="O28" s="621"/>
      <c r="P28" s="621"/>
      <c r="Q28" s="622"/>
      <c r="R28" s="623">
        <v>464011</v>
      </c>
      <c r="S28" s="624"/>
      <c r="T28" s="624"/>
      <c r="U28" s="624"/>
      <c r="V28" s="624"/>
      <c r="W28" s="624"/>
      <c r="X28" s="624"/>
      <c r="Y28" s="625"/>
      <c r="Z28" s="626">
        <v>1.6</v>
      </c>
      <c r="AA28" s="626"/>
      <c r="AB28" s="626"/>
      <c r="AC28" s="626"/>
      <c r="AD28" s="627">
        <v>20298</v>
      </c>
      <c r="AE28" s="627"/>
      <c r="AF28" s="627"/>
      <c r="AG28" s="627"/>
      <c r="AH28" s="627"/>
      <c r="AI28" s="627"/>
      <c r="AJ28" s="627"/>
      <c r="AK28" s="627"/>
      <c r="AL28" s="628">
        <v>0.2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307</v>
      </c>
      <c r="CE28" s="621"/>
      <c r="CF28" s="621"/>
      <c r="CG28" s="621"/>
      <c r="CH28" s="621"/>
      <c r="CI28" s="621"/>
      <c r="CJ28" s="621"/>
      <c r="CK28" s="621"/>
      <c r="CL28" s="621"/>
      <c r="CM28" s="621"/>
      <c r="CN28" s="621"/>
      <c r="CO28" s="621"/>
      <c r="CP28" s="621"/>
      <c r="CQ28" s="622"/>
      <c r="CR28" s="623">
        <v>2796153</v>
      </c>
      <c r="CS28" s="624"/>
      <c r="CT28" s="624"/>
      <c r="CU28" s="624"/>
      <c r="CV28" s="624"/>
      <c r="CW28" s="624"/>
      <c r="CX28" s="624"/>
      <c r="CY28" s="625"/>
      <c r="CZ28" s="628">
        <v>10.5</v>
      </c>
      <c r="DA28" s="653"/>
      <c r="DB28" s="653"/>
      <c r="DC28" s="657"/>
      <c r="DD28" s="632">
        <v>2694156</v>
      </c>
      <c r="DE28" s="624"/>
      <c r="DF28" s="624"/>
      <c r="DG28" s="624"/>
      <c r="DH28" s="624"/>
      <c r="DI28" s="624"/>
      <c r="DJ28" s="624"/>
      <c r="DK28" s="625"/>
      <c r="DL28" s="632">
        <v>2694156</v>
      </c>
      <c r="DM28" s="624"/>
      <c r="DN28" s="624"/>
      <c r="DO28" s="624"/>
      <c r="DP28" s="624"/>
      <c r="DQ28" s="624"/>
      <c r="DR28" s="624"/>
      <c r="DS28" s="624"/>
      <c r="DT28" s="624"/>
      <c r="DU28" s="624"/>
      <c r="DV28" s="625"/>
      <c r="DW28" s="628">
        <v>20.3</v>
      </c>
      <c r="DX28" s="653"/>
      <c r="DY28" s="653"/>
      <c r="DZ28" s="653"/>
      <c r="EA28" s="653"/>
      <c r="EB28" s="653"/>
      <c r="EC28" s="654"/>
    </row>
    <row r="29" spans="2:133" ht="11.25" customHeight="1">
      <c r="B29" s="620" t="s">
        <v>308</v>
      </c>
      <c r="C29" s="621"/>
      <c r="D29" s="621"/>
      <c r="E29" s="621"/>
      <c r="F29" s="621"/>
      <c r="G29" s="621"/>
      <c r="H29" s="621"/>
      <c r="I29" s="621"/>
      <c r="J29" s="621"/>
      <c r="K29" s="621"/>
      <c r="L29" s="621"/>
      <c r="M29" s="621"/>
      <c r="N29" s="621"/>
      <c r="O29" s="621"/>
      <c r="P29" s="621"/>
      <c r="Q29" s="622"/>
      <c r="R29" s="623">
        <v>29338</v>
      </c>
      <c r="S29" s="624"/>
      <c r="T29" s="624"/>
      <c r="U29" s="624"/>
      <c r="V29" s="624"/>
      <c r="W29" s="624"/>
      <c r="X29" s="624"/>
      <c r="Y29" s="625"/>
      <c r="Z29" s="626">
        <v>0.1</v>
      </c>
      <c r="AA29" s="626"/>
      <c r="AB29" s="626"/>
      <c r="AC29" s="626"/>
      <c r="AD29" s="627" t="s">
        <v>238</v>
      </c>
      <c r="AE29" s="627"/>
      <c r="AF29" s="627"/>
      <c r="AG29" s="627"/>
      <c r="AH29" s="627"/>
      <c r="AI29" s="627"/>
      <c r="AJ29" s="627"/>
      <c r="AK29" s="627"/>
      <c r="AL29" s="628" t="s">
        <v>128</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309</v>
      </c>
      <c r="CE29" s="660"/>
      <c r="CF29" s="620" t="s">
        <v>310</v>
      </c>
      <c r="CG29" s="621"/>
      <c r="CH29" s="621"/>
      <c r="CI29" s="621"/>
      <c r="CJ29" s="621"/>
      <c r="CK29" s="621"/>
      <c r="CL29" s="621"/>
      <c r="CM29" s="621"/>
      <c r="CN29" s="621"/>
      <c r="CO29" s="621"/>
      <c r="CP29" s="621"/>
      <c r="CQ29" s="622"/>
      <c r="CR29" s="623">
        <v>2796153</v>
      </c>
      <c r="CS29" s="655"/>
      <c r="CT29" s="655"/>
      <c r="CU29" s="655"/>
      <c r="CV29" s="655"/>
      <c r="CW29" s="655"/>
      <c r="CX29" s="655"/>
      <c r="CY29" s="656"/>
      <c r="CZ29" s="628">
        <v>10.5</v>
      </c>
      <c r="DA29" s="653"/>
      <c r="DB29" s="653"/>
      <c r="DC29" s="657"/>
      <c r="DD29" s="632">
        <v>2694156</v>
      </c>
      <c r="DE29" s="655"/>
      <c r="DF29" s="655"/>
      <c r="DG29" s="655"/>
      <c r="DH29" s="655"/>
      <c r="DI29" s="655"/>
      <c r="DJ29" s="655"/>
      <c r="DK29" s="656"/>
      <c r="DL29" s="632">
        <v>2694156</v>
      </c>
      <c r="DM29" s="655"/>
      <c r="DN29" s="655"/>
      <c r="DO29" s="655"/>
      <c r="DP29" s="655"/>
      <c r="DQ29" s="655"/>
      <c r="DR29" s="655"/>
      <c r="DS29" s="655"/>
      <c r="DT29" s="655"/>
      <c r="DU29" s="655"/>
      <c r="DV29" s="656"/>
      <c r="DW29" s="628">
        <v>20.3</v>
      </c>
      <c r="DX29" s="653"/>
      <c r="DY29" s="653"/>
      <c r="DZ29" s="653"/>
      <c r="EA29" s="653"/>
      <c r="EB29" s="653"/>
      <c r="EC29" s="654"/>
    </row>
    <row r="30" spans="2:133" ht="11.25" customHeight="1">
      <c r="B30" s="620" t="s">
        <v>311</v>
      </c>
      <c r="C30" s="621"/>
      <c r="D30" s="621"/>
      <c r="E30" s="621"/>
      <c r="F30" s="621"/>
      <c r="G30" s="621"/>
      <c r="H30" s="621"/>
      <c r="I30" s="621"/>
      <c r="J30" s="621"/>
      <c r="K30" s="621"/>
      <c r="L30" s="621"/>
      <c r="M30" s="621"/>
      <c r="N30" s="621"/>
      <c r="O30" s="621"/>
      <c r="P30" s="621"/>
      <c r="Q30" s="622"/>
      <c r="R30" s="623">
        <v>4468031</v>
      </c>
      <c r="S30" s="624"/>
      <c r="T30" s="624"/>
      <c r="U30" s="624"/>
      <c r="V30" s="624"/>
      <c r="W30" s="624"/>
      <c r="X30" s="624"/>
      <c r="Y30" s="625"/>
      <c r="Z30" s="626">
        <v>15.9</v>
      </c>
      <c r="AA30" s="626"/>
      <c r="AB30" s="626"/>
      <c r="AC30" s="626"/>
      <c r="AD30" s="627" t="s">
        <v>128</v>
      </c>
      <c r="AE30" s="627"/>
      <c r="AF30" s="627"/>
      <c r="AG30" s="627"/>
      <c r="AH30" s="627"/>
      <c r="AI30" s="627"/>
      <c r="AJ30" s="627"/>
      <c r="AK30" s="627"/>
      <c r="AL30" s="628" t="s">
        <v>128</v>
      </c>
      <c r="AM30" s="629"/>
      <c r="AN30" s="629"/>
      <c r="AO30" s="630"/>
      <c r="AP30" s="605" t="s">
        <v>226</v>
      </c>
      <c r="AQ30" s="606"/>
      <c r="AR30" s="606"/>
      <c r="AS30" s="606"/>
      <c r="AT30" s="606"/>
      <c r="AU30" s="606"/>
      <c r="AV30" s="606"/>
      <c r="AW30" s="606"/>
      <c r="AX30" s="606"/>
      <c r="AY30" s="606"/>
      <c r="AZ30" s="606"/>
      <c r="BA30" s="606"/>
      <c r="BB30" s="606"/>
      <c r="BC30" s="606"/>
      <c r="BD30" s="606"/>
      <c r="BE30" s="606"/>
      <c r="BF30" s="607"/>
      <c r="BG30" s="605" t="s">
        <v>312</v>
      </c>
      <c r="BH30" s="665"/>
      <c r="BI30" s="665"/>
      <c r="BJ30" s="665"/>
      <c r="BK30" s="665"/>
      <c r="BL30" s="665"/>
      <c r="BM30" s="665"/>
      <c r="BN30" s="665"/>
      <c r="BO30" s="665"/>
      <c r="BP30" s="665"/>
      <c r="BQ30" s="666"/>
      <c r="BR30" s="605" t="s">
        <v>313</v>
      </c>
      <c r="BS30" s="665"/>
      <c r="BT30" s="665"/>
      <c r="BU30" s="665"/>
      <c r="BV30" s="665"/>
      <c r="BW30" s="665"/>
      <c r="BX30" s="665"/>
      <c r="BY30" s="665"/>
      <c r="BZ30" s="665"/>
      <c r="CA30" s="665"/>
      <c r="CB30" s="666"/>
      <c r="CD30" s="661"/>
      <c r="CE30" s="662"/>
      <c r="CF30" s="620" t="s">
        <v>314</v>
      </c>
      <c r="CG30" s="621"/>
      <c r="CH30" s="621"/>
      <c r="CI30" s="621"/>
      <c r="CJ30" s="621"/>
      <c r="CK30" s="621"/>
      <c r="CL30" s="621"/>
      <c r="CM30" s="621"/>
      <c r="CN30" s="621"/>
      <c r="CO30" s="621"/>
      <c r="CP30" s="621"/>
      <c r="CQ30" s="622"/>
      <c r="CR30" s="623">
        <v>2717498</v>
      </c>
      <c r="CS30" s="624"/>
      <c r="CT30" s="624"/>
      <c r="CU30" s="624"/>
      <c r="CV30" s="624"/>
      <c r="CW30" s="624"/>
      <c r="CX30" s="624"/>
      <c r="CY30" s="625"/>
      <c r="CZ30" s="628">
        <v>10.199999999999999</v>
      </c>
      <c r="DA30" s="653"/>
      <c r="DB30" s="653"/>
      <c r="DC30" s="657"/>
      <c r="DD30" s="632">
        <v>2615501</v>
      </c>
      <c r="DE30" s="624"/>
      <c r="DF30" s="624"/>
      <c r="DG30" s="624"/>
      <c r="DH30" s="624"/>
      <c r="DI30" s="624"/>
      <c r="DJ30" s="624"/>
      <c r="DK30" s="625"/>
      <c r="DL30" s="632">
        <v>2615501</v>
      </c>
      <c r="DM30" s="624"/>
      <c r="DN30" s="624"/>
      <c r="DO30" s="624"/>
      <c r="DP30" s="624"/>
      <c r="DQ30" s="624"/>
      <c r="DR30" s="624"/>
      <c r="DS30" s="624"/>
      <c r="DT30" s="624"/>
      <c r="DU30" s="624"/>
      <c r="DV30" s="625"/>
      <c r="DW30" s="628">
        <v>19.8</v>
      </c>
      <c r="DX30" s="653"/>
      <c r="DY30" s="653"/>
      <c r="DZ30" s="653"/>
      <c r="EA30" s="653"/>
      <c r="EB30" s="653"/>
      <c r="EC30" s="654"/>
    </row>
    <row r="31" spans="2:133" ht="11.25" customHeight="1">
      <c r="B31" s="636" t="s">
        <v>315</v>
      </c>
      <c r="C31" s="637"/>
      <c r="D31" s="637"/>
      <c r="E31" s="637"/>
      <c r="F31" s="637"/>
      <c r="G31" s="637"/>
      <c r="H31" s="637"/>
      <c r="I31" s="637"/>
      <c r="J31" s="637"/>
      <c r="K31" s="637"/>
      <c r="L31" s="637"/>
      <c r="M31" s="637"/>
      <c r="N31" s="637"/>
      <c r="O31" s="637"/>
      <c r="P31" s="637"/>
      <c r="Q31" s="638"/>
      <c r="R31" s="623" t="s">
        <v>128</v>
      </c>
      <c r="S31" s="624"/>
      <c r="T31" s="624"/>
      <c r="U31" s="624"/>
      <c r="V31" s="624"/>
      <c r="W31" s="624"/>
      <c r="X31" s="624"/>
      <c r="Y31" s="625"/>
      <c r="Z31" s="626" t="s">
        <v>128</v>
      </c>
      <c r="AA31" s="626"/>
      <c r="AB31" s="626"/>
      <c r="AC31" s="626"/>
      <c r="AD31" s="627" t="s">
        <v>238</v>
      </c>
      <c r="AE31" s="627"/>
      <c r="AF31" s="627"/>
      <c r="AG31" s="627"/>
      <c r="AH31" s="627"/>
      <c r="AI31" s="627"/>
      <c r="AJ31" s="627"/>
      <c r="AK31" s="627"/>
      <c r="AL31" s="628" t="s">
        <v>128</v>
      </c>
      <c r="AM31" s="629"/>
      <c r="AN31" s="629"/>
      <c r="AO31" s="630"/>
      <c r="AP31" s="669" t="s">
        <v>316</v>
      </c>
      <c r="AQ31" s="670"/>
      <c r="AR31" s="670"/>
      <c r="AS31" s="670"/>
      <c r="AT31" s="675" t="s">
        <v>317</v>
      </c>
      <c r="AU31" s="218"/>
      <c r="AV31" s="218"/>
      <c r="AW31" s="218"/>
      <c r="AX31" s="609" t="s">
        <v>190</v>
      </c>
      <c r="AY31" s="610"/>
      <c r="AZ31" s="610"/>
      <c r="BA31" s="610"/>
      <c r="BB31" s="610"/>
      <c r="BC31" s="610"/>
      <c r="BD31" s="610"/>
      <c r="BE31" s="610"/>
      <c r="BF31" s="611"/>
      <c r="BG31" s="679">
        <v>97.7</v>
      </c>
      <c r="BH31" s="667"/>
      <c r="BI31" s="667"/>
      <c r="BJ31" s="667"/>
      <c r="BK31" s="667"/>
      <c r="BL31" s="667"/>
      <c r="BM31" s="618">
        <v>94.5</v>
      </c>
      <c r="BN31" s="667"/>
      <c r="BO31" s="667"/>
      <c r="BP31" s="667"/>
      <c r="BQ31" s="668"/>
      <c r="BR31" s="679">
        <v>98.1</v>
      </c>
      <c r="BS31" s="667"/>
      <c r="BT31" s="667"/>
      <c r="BU31" s="667"/>
      <c r="BV31" s="667"/>
      <c r="BW31" s="667"/>
      <c r="BX31" s="618">
        <v>94.8</v>
      </c>
      <c r="BY31" s="667"/>
      <c r="BZ31" s="667"/>
      <c r="CA31" s="667"/>
      <c r="CB31" s="668"/>
      <c r="CD31" s="661"/>
      <c r="CE31" s="662"/>
      <c r="CF31" s="620" t="s">
        <v>318</v>
      </c>
      <c r="CG31" s="621"/>
      <c r="CH31" s="621"/>
      <c r="CI31" s="621"/>
      <c r="CJ31" s="621"/>
      <c r="CK31" s="621"/>
      <c r="CL31" s="621"/>
      <c r="CM31" s="621"/>
      <c r="CN31" s="621"/>
      <c r="CO31" s="621"/>
      <c r="CP31" s="621"/>
      <c r="CQ31" s="622"/>
      <c r="CR31" s="623">
        <v>78655</v>
      </c>
      <c r="CS31" s="655"/>
      <c r="CT31" s="655"/>
      <c r="CU31" s="655"/>
      <c r="CV31" s="655"/>
      <c r="CW31" s="655"/>
      <c r="CX31" s="655"/>
      <c r="CY31" s="656"/>
      <c r="CZ31" s="628">
        <v>0.3</v>
      </c>
      <c r="DA31" s="653"/>
      <c r="DB31" s="653"/>
      <c r="DC31" s="657"/>
      <c r="DD31" s="632">
        <v>78655</v>
      </c>
      <c r="DE31" s="655"/>
      <c r="DF31" s="655"/>
      <c r="DG31" s="655"/>
      <c r="DH31" s="655"/>
      <c r="DI31" s="655"/>
      <c r="DJ31" s="655"/>
      <c r="DK31" s="656"/>
      <c r="DL31" s="632">
        <v>78655</v>
      </c>
      <c r="DM31" s="655"/>
      <c r="DN31" s="655"/>
      <c r="DO31" s="655"/>
      <c r="DP31" s="655"/>
      <c r="DQ31" s="655"/>
      <c r="DR31" s="655"/>
      <c r="DS31" s="655"/>
      <c r="DT31" s="655"/>
      <c r="DU31" s="655"/>
      <c r="DV31" s="656"/>
      <c r="DW31" s="628">
        <v>0.6</v>
      </c>
      <c r="DX31" s="653"/>
      <c r="DY31" s="653"/>
      <c r="DZ31" s="653"/>
      <c r="EA31" s="653"/>
      <c r="EB31" s="653"/>
      <c r="EC31" s="654"/>
    </row>
    <row r="32" spans="2:133" ht="11.25" customHeight="1">
      <c r="B32" s="620" t="s">
        <v>319</v>
      </c>
      <c r="C32" s="621"/>
      <c r="D32" s="621"/>
      <c r="E32" s="621"/>
      <c r="F32" s="621"/>
      <c r="G32" s="621"/>
      <c r="H32" s="621"/>
      <c r="I32" s="621"/>
      <c r="J32" s="621"/>
      <c r="K32" s="621"/>
      <c r="L32" s="621"/>
      <c r="M32" s="621"/>
      <c r="N32" s="621"/>
      <c r="O32" s="621"/>
      <c r="P32" s="621"/>
      <c r="Q32" s="622"/>
      <c r="R32" s="623">
        <v>2049579</v>
      </c>
      <c r="S32" s="624"/>
      <c r="T32" s="624"/>
      <c r="U32" s="624"/>
      <c r="V32" s="624"/>
      <c r="W32" s="624"/>
      <c r="X32" s="624"/>
      <c r="Y32" s="625"/>
      <c r="Z32" s="626">
        <v>7.3</v>
      </c>
      <c r="AA32" s="626"/>
      <c r="AB32" s="626"/>
      <c r="AC32" s="626"/>
      <c r="AD32" s="627" t="s">
        <v>128</v>
      </c>
      <c r="AE32" s="627"/>
      <c r="AF32" s="627"/>
      <c r="AG32" s="627"/>
      <c r="AH32" s="627"/>
      <c r="AI32" s="627"/>
      <c r="AJ32" s="627"/>
      <c r="AK32" s="627"/>
      <c r="AL32" s="628" t="s">
        <v>128</v>
      </c>
      <c r="AM32" s="629"/>
      <c r="AN32" s="629"/>
      <c r="AO32" s="630"/>
      <c r="AP32" s="671"/>
      <c r="AQ32" s="672"/>
      <c r="AR32" s="672"/>
      <c r="AS32" s="672"/>
      <c r="AT32" s="676"/>
      <c r="AU32" s="214" t="s">
        <v>320</v>
      </c>
      <c r="AX32" s="620" t="s">
        <v>321</v>
      </c>
      <c r="AY32" s="621"/>
      <c r="AZ32" s="621"/>
      <c r="BA32" s="621"/>
      <c r="BB32" s="621"/>
      <c r="BC32" s="621"/>
      <c r="BD32" s="621"/>
      <c r="BE32" s="621"/>
      <c r="BF32" s="622"/>
      <c r="BG32" s="680">
        <v>99.4</v>
      </c>
      <c r="BH32" s="655"/>
      <c r="BI32" s="655"/>
      <c r="BJ32" s="655"/>
      <c r="BK32" s="655"/>
      <c r="BL32" s="655"/>
      <c r="BM32" s="629">
        <v>96.9</v>
      </c>
      <c r="BN32" s="655"/>
      <c r="BO32" s="655"/>
      <c r="BP32" s="655"/>
      <c r="BQ32" s="678"/>
      <c r="BR32" s="680">
        <v>99.2</v>
      </c>
      <c r="BS32" s="655"/>
      <c r="BT32" s="655"/>
      <c r="BU32" s="655"/>
      <c r="BV32" s="655"/>
      <c r="BW32" s="655"/>
      <c r="BX32" s="629">
        <v>96.5</v>
      </c>
      <c r="BY32" s="655"/>
      <c r="BZ32" s="655"/>
      <c r="CA32" s="655"/>
      <c r="CB32" s="678"/>
      <c r="CD32" s="663"/>
      <c r="CE32" s="664"/>
      <c r="CF32" s="620" t="s">
        <v>322</v>
      </c>
      <c r="CG32" s="621"/>
      <c r="CH32" s="621"/>
      <c r="CI32" s="621"/>
      <c r="CJ32" s="621"/>
      <c r="CK32" s="621"/>
      <c r="CL32" s="621"/>
      <c r="CM32" s="621"/>
      <c r="CN32" s="621"/>
      <c r="CO32" s="621"/>
      <c r="CP32" s="621"/>
      <c r="CQ32" s="622"/>
      <c r="CR32" s="623" t="s">
        <v>128</v>
      </c>
      <c r="CS32" s="624"/>
      <c r="CT32" s="624"/>
      <c r="CU32" s="624"/>
      <c r="CV32" s="624"/>
      <c r="CW32" s="624"/>
      <c r="CX32" s="624"/>
      <c r="CY32" s="625"/>
      <c r="CZ32" s="628" t="s">
        <v>176</v>
      </c>
      <c r="DA32" s="653"/>
      <c r="DB32" s="653"/>
      <c r="DC32" s="657"/>
      <c r="DD32" s="632" t="s">
        <v>128</v>
      </c>
      <c r="DE32" s="624"/>
      <c r="DF32" s="624"/>
      <c r="DG32" s="624"/>
      <c r="DH32" s="624"/>
      <c r="DI32" s="624"/>
      <c r="DJ32" s="624"/>
      <c r="DK32" s="625"/>
      <c r="DL32" s="632" t="s">
        <v>128</v>
      </c>
      <c r="DM32" s="624"/>
      <c r="DN32" s="624"/>
      <c r="DO32" s="624"/>
      <c r="DP32" s="624"/>
      <c r="DQ32" s="624"/>
      <c r="DR32" s="624"/>
      <c r="DS32" s="624"/>
      <c r="DT32" s="624"/>
      <c r="DU32" s="624"/>
      <c r="DV32" s="625"/>
      <c r="DW32" s="628" t="s">
        <v>128</v>
      </c>
      <c r="DX32" s="653"/>
      <c r="DY32" s="653"/>
      <c r="DZ32" s="653"/>
      <c r="EA32" s="653"/>
      <c r="EB32" s="653"/>
      <c r="EC32" s="654"/>
    </row>
    <row r="33" spans="2:133" ht="11.25" customHeight="1">
      <c r="B33" s="620" t="s">
        <v>323</v>
      </c>
      <c r="C33" s="621"/>
      <c r="D33" s="621"/>
      <c r="E33" s="621"/>
      <c r="F33" s="621"/>
      <c r="G33" s="621"/>
      <c r="H33" s="621"/>
      <c r="I33" s="621"/>
      <c r="J33" s="621"/>
      <c r="K33" s="621"/>
      <c r="L33" s="621"/>
      <c r="M33" s="621"/>
      <c r="N33" s="621"/>
      <c r="O33" s="621"/>
      <c r="P33" s="621"/>
      <c r="Q33" s="622"/>
      <c r="R33" s="623">
        <v>61201</v>
      </c>
      <c r="S33" s="624"/>
      <c r="T33" s="624"/>
      <c r="U33" s="624"/>
      <c r="V33" s="624"/>
      <c r="W33" s="624"/>
      <c r="X33" s="624"/>
      <c r="Y33" s="625"/>
      <c r="Z33" s="626">
        <v>0.2</v>
      </c>
      <c r="AA33" s="626"/>
      <c r="AB33" s="626"/>
      <c r="AC33" s="626"/>
      <c r="AD33" s="627">
        <v>9012</v>
      </c>
      <c r="AE33" s="627"/>
      <c r="AF33" s="627"/>
      <c r="AG33" s="627"/>
      <c r="AH33" s="627"/>
      <c r="AI33" s="627"/>
      <c r="AJ33" s="627"/>
      <c r="AK33" s="627"/>
      <c r="AL33" s="628">
        <v>0.1</v>
      </c>
      <c r="AM33" s="629"/>
      <c r="AN33" s="629"/>
      <c r="AO33" s="630"/>
      <c r="AP33" s="673"/>
      <c r="AQ33" s="674"/>
      <c r="AR33" s="674"/>
      <c r="AS33" s="674"/>
      <c r="AT33" s="677"/>
      <c r="AU33" s="219"/>
      <c r="AV33" s="219"/>
      <c r="AW33" s="219"/>
      <c r="AX33" s="644" t="s">
        <v>324</v>
      </c>
      <c r="AY33" s="645"/>
      <c r="AZ33" s="645"/>
      <c r="BA33" s="645"/>
      <c r="BB33" s="645"/>
      <c r="BC33" s="645"/>
      <c r="BD33" s="645"/>
      <c r="BE33" s="645"/>
      <c r="BF33" s="646"/>
      <c r="BG33" s="681">
        <v>96.1</v>
      </c>
      <c r="BH33" s="682"/>
      <c r="BI33" s="682"/>
      <c r="BJ33" s="682"/>
      <c r="BK33" s="682"/>
      <c r="BL33" s="682"/>
      <c r="BM33" s="683">
        <v>91.8</v>
      </c>
      <c r="BN33" s="682"/>
      <c r="BO33" s="682"/>
      <c r="BP33" s="682"/>
      <c r="BQ33" s="684"/>
      <c r="BR33" s="681">
        <v>96.9</v>
      </c>
      <c r="BS33" s="682"/>
      <c r="BT33" s="682"/>
      <c r="BU33" s="682"/>
      <c r="BV33" s="682"/>
      <c r="BW33" s="682"/>
      <c r="BX33" s="683">
        <v>92.9</v>
      </c>
      <c r="BY33" s="682"/>
      <c r="BZ33" s="682"/>
      <c r="CA33" s="682"/>
      <c r="CB33" s="684"/>
      <c r="CD33" s="620" t="s">
        <v>325</v>
      </c>
      <c r="CE33" s="621"/>
      <c r="CF33" s="621"/>
      <c r="CG33" s="621"/>
      <c r="CH33" s="621"/>
      <c r="CI33" s="621"/>
      <c r="CJ33" s="621"/>
      <c r="CK33" s="621"/>
      <c r="CL33" s="621"/>
      <c r="CM33" s="621"/>
      <c r="CN33" s="621"/>
      <c r="CO33" s="621"/>
      <c r="CP33" s="621"/>
      <c r="CQ33" s="622"/>
      <c r="CR33" s="623">
        <v>10890709</v>
      </c>
      <c r="CS33" s="655"/>
      <c r="CT33" s="655"/>
      <c r="CU33" s="655"/>
      <c r="CV33" s="655"/>
      <c r="CW33" s="655"/>
      <c r="CX33" s="655"/>
      <c r="CY33" s="656"/>
      <c r="CZ33" s="628">
        <v>40.799999999999997</v>
      </c>
      <c r="DA33" s="653"/>
      <c r="DB33" s="653"/>
      <c r="DC33" s="657"/>
      <c r="DD33" s="632">
        <v>6714069</v>
      </c>
      <c r="DE33" s="655"/>
      <c r="DF33" s="655"/>
      <c r="DG33" s="655"/>
      <c r="DH33" s="655"/>
      <c r="DI33" s="655"/>
      <c r="DJ33" s="655"/>
      <c r="DK33" s="656"/>
      <c r="DL33" s="632">
        <v>5148001</v>
      </c>
      <c r="DM33" s="655"/>
      <c r="DN33" s="655"/>
      <c r="DO33" s="655"/>
      <c r="DP33" s="655"/>
      <c r="DQ33" s="655"/>
      <c r="DR33" s="655"/>
      <c r="DS33" s="655"/>
      <c r="DT33" s="655"/>
      <c r="DU33" s="655"/>
      <c r="DV33" s="656"/>
      <c r="DW33" s="628">
        <v>38.9</v>
      </c>
      <c r="DX33" s="653"/>
      <c r="DY33" s="653"/>
      <c r="DZ33" s="653"/>
      <c r="EA33" s="653"/>
      <c r="EB33" s="653"/>
      <c r="EC33" s="654"/>
    </row>
    <row r="34" spans="2:133" ht="11.25" customHeight="1">
      <c r="B34" s="620" t="s">
        <v>326</v>
      </c>
      <c r="C34" s="621"/>
      <c r="D34" s="621"/>
      <c r="E34" s="621"/>
      <c r="F34" s="621"/>
      <c r="G34" s="621"/>
      <c r="H34" s="621"/>
      <c r="I34" s="621"/>
      <c r="J34" s="621"/>
      <c r="K34" s="621"/>
      <c r="L34" s="621"/>
      <c r="M34" s="621"/>
      <c r="N34" s="621"/>
      <c r="O34" s="621"/>
      <c r="P34" s="621"/>
      <c r="Q34" s="622"/>
      <c r="R34" s="623">
        <v>1735432</v>
      </c>
      <c r="S34" s="624"/>
      <c r="T34" s="624"/>
      <c r="U34" s="624"/>
      <c r="V34" s="624"/>
      <c r="W34" s="624"/>
      <c r="X34" s="624"/>
      <c r="Y34" s="625"/>
      <c r="Z34" s="626">
        <v>6.2</v>
      </c>
      <c r="AA34" s="626"/>
      <c r="AB34" s="626"/>
      <c r="AC34" s="626"/>
      <c r="AD34" s="627" t="s">
        <v>128</v>
      </c>
      <c r="AE34" s="627"/>
      <c r="AF34" s="627"/>
      <c r="AG34" s="627"/>
      <c r="AH34" s="627"/>
      <c r="AI34" s="627"/>
      <c r="AJ34" s="627"/>
      <c r="AK34" s="627"/>
      <c r="AL34" s="628" t="s">
        <v>128</v>
      </c>
      <c r="AM34" s="629"/>
      <c r="AN34" s="629"/>
      <c r="AO34" s="630"/>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20" t="s">
        <v>327</v>
      </c>
      <c r="CE34" s="621"/>
      <c r="CF34" s="621"/>
      <c r="CG34" s="621"/>
      <c r="CH34" s="621"/>
      <c r="CI34" s="621"/>
      <c r="CJ34" s="621"/>
      <c r="CK34" s="621"/>
      <c r="CL34" s="621"/>
      <c r="CM34" s="621"/>
      <c r="CN34" s="621"/>
      <c r="CO34" s="621"/>
      <c r="CP34" s="621"/>
      <c r="CQ34" s="622"/>
      <c r="CR34" s="623">
        <v>3588686</v>
      </c>
      <c r="CS34" s="624"/>
      <c r="CT34" s="624"/>
      <c r="CU34" s="624"/>
      <c r="CV34" s="624"/>
      <c r="CW34" s="624"/>
      <c r="CX34" s="624"/>
      <c r="CY34" s="625"/>
      <c r="CZ34" s="628">
        <v>13.5</v>
      </c>
      <c r="DA34" s="653"/>
      <c r="DB34" s="653"/>
      <c r="DC34" s="657"/>
      <c r="DD34" s="632">
        <v>1587781</v>
      </c>
      <c r="DE34" s="624"/>
      <c r="DF34" s="624"/>
      <c r="DG34" s="624"/>
      <c r="DH34" s="624"/>
      <c r="DI34" s="624"/>
      <c r="DJ34" s="624"/>
      <c r="DK34" s="625"/>
      <c r="DL34" s="632">
        <v>1199029</v>
      </c>
      <c r="DM34" s="624"/>
      <c r="DN34" s="624"/>
      <c r="DO34" s="624"/>
      <c r="DP34" s="624"/>
      <c r="DQ34" s="624"/>
      <c r="DR34" s="624"/>
      <c r="DS34" s="624"/>
      <c r="DT34" s="624"/>
      <c r="DU34" s="624"/>
      <c r="DV34" s="625"/>
      <c r="DW34" s="628">
        <v>9.1</v>
      </c>
      <c r="DX34" s="653"/>
      <c r="DY34" s="653"/>
      <c r="DZ34" s="653"/>
      <c r="EA34" s="653"/>
      <c r="EB34" s="653"/>
      <c r="EC34" s="654"/>
    </row>
    <row r="35" spans="2:133" ht="11.25" customHeight="1">
      <c r="B35" s="620" t="s">
        <v>328</v>
      </c>
      <c r="C35" s="621"/>
      <c r="D35" s="621"/>
      <c r="E35" s="621"/>
      <c r="F35" s="621"/>
      <c r="G35" s="621"/>
      <c r="H35" s="621"/>
      <c r="I35" s="621"/>
      <c r="J35" s="621"/>
      <c r="K35" s="621"/>
      <c r="L35" s="621"/>
      <c r="M35" s="621"/>
      <c r="N35" s="621"/>
      <c r="O35" s="621"/>
      <c r="P35" s="621"/>
      <c r="Q35" s="622"/>
      <c r="R35" s="623">
        <v>1399356</v>
      </c>
      <c r="S35" s="624"/>
      <c r="T35" s="624"/>
      <c r="U35" s="624"/>
      <c r="V35" s="624"/>
      <c r="W35" s="624"/>
      <c r="X35" s="624"/>
      <c r="Y35" s="625"/>
      <c r="Z35" s="626">
        <v>5</v>
      </c>
      <c r="AA35" s="626"/>
      <c r="AB35" s="626"/>
      <c r="AC35" s="626"/>
      <c r="AD35" s="627" t="s">
        <v>128</v>
      </c>
      <c r="AE35" s="627"/>
      <c r="AF35" s="627"/>
      <c r="AG35" s="627"/>
      <c r="AH35" s="627"/>
      <c r="AI35" s="627"/>
      <c r="AJ35" s="627"/>
      <c r="AK35" s="627"/>
      <c r="AL35" s="628" t="s">
        <v>128</v>
      </c>
      <c r="AM35" s="629"/>
      <c r="AN35" s="629"/>
      <c r="AO35" s="630"/>
      <c r="AP35" s="222"/>
      <c r="AQ35" s="605" t="s">
        <v>329</v>
      </c>
      <c r="AR35" s="606"/>
      <c r="AS35" s="606"/>
      <c r="AT35" s="606"/>
      <c r="AU35" s="606"/>
      <c r="AV35" s="606"/>
      <c r="AW35" s="606"/>
      <c r="AX35" s="606"/>
      <c r="AY35" s="606"/>
      <c r="AZ35" s="606"/>
      <c r="BA35" s="606"/>
      <c r="BB35" s="606"/>
      <c r="BC35" s="606"/>
      <c r="BD35" s="606"/>
      <c r="BE35" s="606"/>
      <c r="BF35" s="607"/>
      <c r="BG35" s="605" t="s">
        <v>330</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331</v>
      </c>
      <c r="CE35" s="621"/>
      <c r="CF35" s="621"/>
      <c r="CG35" s="621"/>
      <c r="CH35" s="621"/>
      <c r="CI35" s="621"/>
      <c r="CJ35" s="621"/>
      <c r="CK35" s="621"/>
      <c r="CL35" s="621"/>
      <c r="CM35" s="621"/>
      <c r="CN35" s="621"/>
      <c r="CO35" s="621"/>
      <c r="CP35" s="621"/>
      <c r="CQ35" s="622"/>
      <c r="CR35" s="623">
        <v>104330</v>
      </c>
      <c r="CS35" s="655"/>
      <c r="CT35" s="655"/>
      <c r="CU35" s="655"/>
      <c r="CV35" s="655"/>
      <c r="CW35" s="655"/>
      <c r="CX35" s="655"/>
      <c r="CY35" s="656"/>
      <c r="CZ35" s="628">
        <v>0.4</v>
      </c>
      <c r="DA35" s="653"/>
      <c r="DB35" s="653"/>
      <c r="DC35" s="657"/>
      <c r="DD35" s="632">
        <v>91299</v>
      </c>
      <c r="DE35" s="655"/>
      <c r="DF35" s="655"/>
      <c r="DG35" s="655"/>
      <c r="DH35" s="655"/>
      <c r="DI35" s="655"/>
      <c r="DJ35" s="655"/>
      <c r="DK35" s="656"/>
      <c r="DL35" s="632">
        <v>90804</v>
      </c>
      <c r="DM35" s="655"/>
      <c r="DN35" s="655"/>
      <c r="DO35" s="655"/>
      <c r="DP35" s="655"/>
      <c r="DQ35" s="655"/>
      <c r="DR35" s="655"/>
      <c r="DS35" s="655"/>
      <c r="DT35" s="655"/>
      <c r="DU35" s="655"/>
      <c r="DV35" s="656"/>
      <c r="DW35" s="628">
        <v>0.7</v>
      </c>
      <c r="DX35" s="653"/>
      <c r="DY35" s="653"/>
      <c r="DZ35" s="653"/>
      <c r="EA35" s="653"/>
      <c r="EB35" s="653"/>
      <c r="EC35" s="654"/>
    </row>
    <row r="36" spans="2:133" ht="11.25" customHeight="1">
      <c r="B36" s="620" t="s">
        <v>332</v>
      </c>
      <c r="C36" s="621"/>
      <c r="D36" s="621"/>
      <c r="E36" s="621"/>
      <c r="F36" s="621"/>
      <c r="G36" s="621"/>
      <c r="H36" s="621"/>
      <c r="I36" s="621"/>
      <c r="J36" s="621"/>
      <c r="K36" s="621"/>
      <c r="L36" s="621"/>
      <c r="M36" s="621"/>
      <c r="N36" s="621"/>
      <c r="O36" s="621"/>
      <c r="P36" s="621"/>
      <c r="Q36" s="622"/>
      <c r="R36" s="623">
        <v>779298</v>
      </c>
      <c r="S36" s="624"/>
      <c r="T36" s="624"/>
      <c r="U36" s="624"/>
      <c r="V36" s="624"/>
      <c r="W36" s="624"/>
      <c r="X36" s="624"/>
      <c r="Y36" s="625"/>
      <c r="Z36" s="626">
        <v>2.8</v>
      </c>
      <c r="AA36" s="626"/>
      <c r="AB36" s="626"/>
      <c r="AC36" s="626"/>
      <c r="AD36" s="627" t="s">
        <v>128</v>
      </c>
      <c r="AE36" s="627"/>
      <c r="AF36" s="627"/>
      <c r="AG36" s="627"/>
      <c r="AH36" s="627"/>
      <c r="AI36" s="627"/>
      <c r="AJ36" s="627"/>
      <c r="AK36" s="627"/>
      <c r="AL36" s="628" t="s">
        <v>128</v>
      </c>
      <c r="AM36" s="629"/>
      <c r="AN36" s="629"/>
      <c r="AO36" s="630"/>
      <c r="AP36" s="222"/>
      <c r="AQ36" s="689" t="s">
        <v>333</v>
      </c>
      <c r="AR36" s="690"/>
      <c r="AS36" s="690"/>
      <c r="AT36" s="690"/>
      <c r="AU36" s="690"/>
      <c r="AV36" s="690"/>
      <c r="AW36" s="690"/>
      <c r="AX36" s="690"/>
      <c r="AY36" s="691"/>
      <c r="AZ36" s="612">
        <v>3048047</v>
      </c>
      <c r="BA36" s="613"/>
      <c r="BB36" s="613"/>
      <c r="BC36" s="613"/>
      <c r="BD36" s="613"/>
      <c r="BE36" s="613"/>
      <c r="BF36" s="685"/>
      <c r="BG36" s="609" t="s">
        <v>334</v>
      </c>
      <c r="BH36" s="610"/>
      <c r="BI36" s="610"/>
      <c r="BJ36" s="610"/>
      <c r="BK36" s="610"/>
      <c r="BL36" s="610"/>
      <c r="BM36" s="610"/>
      <c r="BN36" s="610"/>
      <c r="BO36" s="610"/>
      <c r="BP36" s="610"/>
      <c r="BQ36" s="610"/>
      <c r="BR36" s="610"/>
      <c r="BS36" s="610"/>
      <c r="BT36" s="610"/>
      <c r="BU36" s="611"/>
      <c r="BV36" s="612">
        <v>95624</v>
      </c>
      <c r="BW36" s="613"/>
      <c r="BX36" s="613"/>
      <c r="BY36" s="613"/>
      <c r="BZ36" s="613"/>
      <c r="CA36" s="613"/>
      <c r="CB36" s="685"/>
      <c r="CD36" s="620" t="s">
        <v>335</v>
      </c>
      <c r="CE36" s="621"/>
      <c r="CF36" s="621"/>
      <c r="CG36" s="621"/>
      <c r="CH36" s="621"/>
      <c r="CI36" s="621"/>
      <c r="CJ36" s="621"/>
      <c r="CK36" s="621"/>
      <c r="CL36" s="621"/>
      <c r="CM36" s="621"/>
      <c r="CN36" s="621"/>
      <c r="CO36" s="621"/>
      <c r="CP36" s="621"/>
      <c r="CQ36" s="622"/>
      <c r="CR36" s="623">
        <v>3559889</v>
      </c>
      <c r="CS36" s="624"/>
      <c r="CT36" s="624"/>
      <c r="CU36" s="624"/>
      <c r="CV36" s="624"/>
      <c r="CW36" s="624"/>
      <c r="CX36" s="624"/>
      <c r="CY36" s="625"/>
      <c r="CZ36" s="628">
        <v>13.3</v>
      </c>
      <c r="DA36" s="653"/>
      <c r="DB36" s="653"/>
      <c r="DC36" s="657"/>
      <c r="DD36" s="632">
        <v>2698027</v>
      </c>
      <c r="DE36" s="624"/>
      <c r="DF36" s="624"/>
      <c r="DG36" s="624"/>
      <c r="DH36" s="624"/>
      <c r="DI36" s="624"/>
      <c r="DJ36" s="624"/>
      <c r="DK36" s="625"/>
      <c r="DL36" s="632">
        <v>1939555</v>
      </c>
      <c r="DM36" s="624"/>
      <c r="DN36" s="624"/>
      <c r="DO36" s="624"/>
      <c r="DP36" s="624"/>
      <c r="DQ36" s="624"/>
      <c r="DR36" s="624"/>
      <c r="DS36" s="624"/>
      <c r="DT36" s="624"/>
      <c r="DU36" s="624"/>
      <c r="DV36" s="625"/>
      <c r="DW36" s="628">
        <v>14.6</v>
      </c>
      <c r="DX36" s="653"/>
      <c r="DY36" s="653"/>
      <c r="DZ36" s="653"/>
      <c r="EA36" s="653"/>
      <c r="EB36" s="653"/>
      <c r="EC36" s="654"/>
    </row>
    <row r="37" spans="2:133" ht="11.25" customHeight="1">
      <c r="B37" s="620" t="s">
        <v>336</v>
      </c>
      <c r="C37" s="621"/>
      <c r="D37" s="621"/>
      <c r="E37" s="621"/>
      <c r="F37" s="621"/>
      <c r="G37" s="621"/>
      <c r="H37" s="621"/>
      <c r="I37" s="621"/>
      <c r="J37" s="621"/>
      <c r="K37" s="621"/>
      <c r="L37" s="621"/>
      <c r="M37" s="621"/>
      <c r="N37" s="621"/>
      <c r="O37" s="621"/>
      <c r="P37" s="621"/>
      <c r="Q37" s="622"/>
      <c r="R37" s="623">
        <v>391692</v>
      </c>
      <c r="S37" s="624"/>
      <c r="T37" s="624"/>
      <c r="U37" s="624"/>
      <c r="V37" s="624"/>
      <c r="W37" s="624"/>
      <c r="X37" s="624"/>
      <c r="Y37" s="625"/>
      <c r="Z37" s="626">
        <v>1.4</v>
      </c>
      <c r="AA37" s="626"/>
      <c r="AB37" s="626"/>
      <c r="AC37" s="626"/>
      <c r="AD37" s="627" t="s">
        <v>128</v>
      </c>
      <c r="AE37" s="627"/>
      <c r="AF37" s="627"/>
      <c r="AG37" s="627"/>
      <c r="AH37" s="627"/>
      <c r="AI37" s="627"/>
      <c r="AJ37" s="627"/>
      <c r="AK37" s="627"/>
      <c r="AL37" s="628" t="s">
        <v>176</v>
      </c>
      <c r="AM37" s="629"/>
      <c r="AN37" s="629"/>
      <c r="AO37" s="630"/>
      <c r="AQ37" s="686" t="s">
        <v>337</v>
      </c>
      <c r="AR37" s="687"/>
      <c r="AS37" s="687"/>
      <c r="AT37" s="687"/>
      <c r="AU37" s="687"/>
      <c r="AV37" s="687"/>
      <c r="AW37" s="687"/>
      <c r="AX37" s="687"/>
      <c r="AY37" s="688"/>
      <c r="AZ37" s="623">
        <v>452521</v>
      </c>
      <c r="BA37" s="624"/>
      <c r="BB37" s="624"/>
      <c r="BC37" s="624"/>
      <c r="BD37" s="655"/>
      <c r="BE37" s="655"/>
      <c r="BF37" s="678"/>
      <c r="BG37" s="620" t="s">
        <v>338</v>
      </c>
      <c r="BH37" s="621"/>
      <c r="BI37" s="621"/>
      <c r="BJ37" s="621"/>
      <c r="BK37" s="621"/>
      <c r="BL37" s="621"/>
      <c r="BM37" s="621"/>
      <c r="BN37" s="621"/>
      <c r="BO37" s="621"/>
      <c r="BP37" s="621"/>
      <c r="BQ37" s="621"/>
      <c r="BR37" s="621"/>
      <c r="BS37" s="621"/>
      <c r="BT37" s="621"/>
      <c r="BU37" s="622"/>
      <c r="BV37" s="623">
        <v>-48743</v>
      </c>
      <c r="BW37" s="624"/>
      <c r="BX37" s="624"/>
      <c r="BY37" s="624"/>
      <c r="BZ37" s="624"/>
      <c r="CA37" s="624"/>
      <c r="CB37" s="633"/>
      <c r="CD37" s="620" t="s">
        <v>339</v>
      </c>
      <c r="CE37" s="621"/>
      <c r="CF37" s="621"/>
      <c r="CG37" s="621"/>
      <c r="CH37" s="621"/>
      <c r="CI37" s="621"/>
      <c r="CJ37" s="621"/>
      <c r="CK37" s="621"/>
      <c r="CL37" s="621"/>
      <c r="CM37" s="621"/>
      <c r="CN37" s="621"/>
      <c r="CO37" s="621"/>
      <c r="CP37" s="621"/>
      <c r="CQ37" s="622"/>
      <c r="CR37" s="623">
        <v>1685713</v>
      </c>
      <c r="CS37" s="655"/>
      <c r="CT37" s="655"/>
      <c r="CU37" s="655"/>
      <c r="CV37" s="655"/>
      <c r="CW37" s="655"/>
      <c r="CX37" s="655"/>
      <c r="CY37" s="656"/>
      <c r="CZ37" s="628">
        <v>6.3</v>
      </c>
      <c r="DA37" s="653"/>
      <c r="DB37" s="653"/>
      <c r="DC37" s="657"/>
      <c r="DD37" s="632">
        <v>1656846</v>
      </c>
      <c r="DE37" s="655"/>
      <c r="DF37" s="655"/>
      <c r="DG37" s="655"/>
      <c r="DH37" s="655"/>
      <c r="DI37" s="655"/>
      <c r="DJ37" s="655"/>
      <c r="DK37" s="656"/>
      <c r="DL37" s="632">
        <v>1647182</v>
      </c>
      <c r="DM37" s="655"/>
      <c r="DN37" s="655"/>
      <c r="DO37" s="655"/>
      <c r="DP37" s="655"/>
      <c r="DQ37" s="655"/>
      <c r="DR37" s="655"/>
      <c r="DS37" s="655"/>
      <c r="DT37" s="655"/>
      <c r="DU37" s="655"/>
      <c r="DV37" s="656"/>
      <c r="DW37" s="628">
        <v>12.4</v>
      </c>
      <c r="DX37" s="653"/>
      <c r="DY37" s="653"/>
      <c r="DZ37" s="653"/>
      <c r="EA37" s="653"/>
      <c r="EB37" s="653"/>
      <c r="EC37" s="654"/>
    </row>
    <row r="38" spans="2:133" ht="11.25" customHeight="1">
      <c r="B38" s="620" t="s">
        <v>340</v>
      </c>
      <c r="C38" s="621"/>
      <c r="D38" s="621"/>
      <c r="E38" s="621"/>
      <c r="F38" s="621"/>
      <c r="G38" s="621"/>
      <c r="H38" s="621"/>
      <c r="I38" s="621"/>
      <c r="J38" s="621"/>
      <c r="K38" s="621"/>
      <c r="L38" s="621"/>
      <c r="M38" s="621"/>
      <c r="N38" s="621"/>
      <c r="O38" s="621"/>
      <c r="P38" s="621"/>
      <c r="Q38" s="622"/>
      <c r="R38" s="623">
        <v>2769498</v>
      </c>
      <c r="S38" s="624"/>
      <c r="T38" s="624"/>
      <c r="U38" s="624"/>
      <c r="V38" s="624"/>
      <c r="W38" s="624"/>
      <c r="X38" s="624"/>
      <c r="Y38" s="625"/>
      <c r="Z38" s="626">
        <v>9.8000000000000007</v>
      </c>
      <c r="AA38" s="626"/>
      <c r="AB38" s="626"/>
      <c r="AC38" s="626"/>
      <c r="AD38" s="627" t="s">
        <v>238</v>
      </c>
      <c r="AE38" s="627"/>
      <c r="AF38" s="627"/>
      <c r="AG38" s="627"/>
      <c r="AH38" s="627"/>
      <c r="AI38" s="627"/>
      <c r="AJ38" s="627"/>
      <c r="AK38" s="627"/>
      <c r="AL38" s="628" t="s">
        <v>238</v>
      </c>
      <c r="AM38" s="629"/>
      <c r="AN38" s="629"/>
      <c r="AO38" s="630"/>
      <c r="AQ38" s="686" t="s">
        <v>341</v>
      </c>
      <c r="AR38" s="687"/>
      <c r="AS38" s="687"/>
      <c r="AT38" s="687"/>
      <c r="AU38" s="687"/>
      <c r="AV38" s="687"/>
      <c r="AW38" s="687"/>
      <c r="AX38" s="687"/>
      <c r="AY38" s="688"/>
      <c r="AZ38" s="623">
        <v>10504</v>
      </c>
      <c r="BA38" s="624"/>
      <c r="BB38" s="624"/>
      <c r="BC38" s="624"/>
      <c r="BD38" s="655"/>
      <c r="BE38" s="655"/>
      <c r="BF38" s="678"/>
      <c r="BG38" s="620" t="s">
        <v>342</v>
      </c>
      <c r="BH38" s="621"/>
      <c r="BI38" s="621"/>
      <c r="BJ38" s="621"/>
      <c r="BK38" s="621"/>
      <c r="BL38" s="621"/>
      <c r="BM38" s="621"/>
      <c r="BN38" s="621"/>
      <c r="BO38" s="621"/>
      <c r="BP38" s="621"/>
      <c r="BQ38" s="621"/>
      <c r="BR38" s="621"/>
      <c r="BS38" s="621"/>
      <c r="BT38" s="621"/>
      <c r="BU38" s="622"/>
      <c r="BV38" s="623">
        <v>6977</v>
      </c>
      <c r="BW38" s="624"/>
      <c r="BX38" s="624"/>
      <c r="BY38" s="624"/>
      <c r="BZ38" s="624"/>
      <c r="CA38" s="624"/>
      <c r="CB38" s="633"/>
      <c r="CD38" s="620" t="s">
        <v>343</v>
      </c>
      <c r="CE38" s="621"/>
      <c r="CF38" s="621"/>
      <c r="CG38" s="621"/>
      <c r="CH38" s="621"/>
      <c r="CI38" s="621"/>
      <c r="CJ38" s="621"/>
      <c r="CK38" s="621"/>
      <c r="CL38" s="621"/>
      <c r="CM38" s="621"/>
      <c r="CN38" s="621"/>
      <c r="CO38" s="621"/>
      <c r="CP38" s="621"/>
      <c r="CQ38" s="622"/>
      <c r="CR38" s="623">
        <v>2585022</v>
      </c>
      <c r="CS38" s="624"/>
      <c r="CT38" s="624"/>
      <c r="CU38" s="624"/>
      <c r="CV38" s="624"/>
      <c r="CW38" s="624"/>
      <c r="CX38" s="624"/>
      <c r="CY38" s="625"/>
      <c r="CZ38" s="628">
        <v>9.6999999999999993</v>
      </c>
      <c r="DA38" s="653"/>
      <c r="DB38" s="653"/>
      <c r="DC38" s="657"/>
      <c r="DD38" s="632">
        <v>2093739</v>
      </c>
      <c r="DE38" s="624"/>
      <c r="DF38" s="624"/>
      <c r="DG38" s="624"/>
      <c r="DH38" s="624"/>
      <c r="DI38" s="624"/>
      <c r="DJ38" s="624"/>
      <c r="DK38" s="625"/>
      <c r="DL38" s="632">
        <v>1918613</v>
      </c>
      <c r="DM38" s="624"/>
      <c r="DN38" s="624"/>
      <c r="DO38" s="624"/>
      <c r="DP38" s="624"/>
      <c r="DQ38" s="624"/>
      <c r="DR38" s="624"/>
      <c r="DS38" s="624"/>
      <c r="DT38" s="624"/>
      <c r="DU38" s="624"/>
      <c r="DV38" s="625"/>
      <c r="DW38" s="628">
        <v>14.5</v>
      </c>
      <c r="DX38" s="653"/>
      <c r="DY38" s="653"/>
      <c r="DZ38" s="653"/>
      <c r="EA38" s="653"/>
      <c r="EB38" s="653"/>
      <c r="EC38" s="654"/>
    </row>
    <row r="39" spans="2:133" ht="11.25" customHeight="1">
      <c r="B39" s="620" t="s">
        <v>344</v>
      </c>
      <c r="C39" s="621"/>
      <c r="D39" s="621"/>
      <c r="E39" s="621"/>
      <c r="F39" s="621"/>
      <c r="G39" s="621"/>
      <c r="H39" s="621"/>
      <c r="I39" s="621"/>
      <c r="J39" s="621"/>
      <c r="K39" s="621"/>
      <c r="L39" s="621"/>
      <c r="M39" s="621"/>
      <c r="N39" s="621"/>
      <c r="O39" s="621"/>
      <c r="P39" s="621"/>
      <c r="Q39" s="622"/>
      <c r="R39" s="623" t="s">
        <v>128</v>
      </c>
      <c r="S39" s="624"/>
      <c r="T39" s="624"/>
      <c r="U39" s="624"/>
      <c r="V39" s="624"/>
      <c r="W39" s="624"/>
      <c r="X39" s="624"/>
      <c r="Y39" s="625"/>
      <c r="Z39" s="626" t="s">
        <v>128</v>
      </c>
      <c r="AA39" s="626"/>
      <c r="AB39" s="626"/>
      <c r="AC39" s="626"/>
      <c r="AD39" s="627" t="s">
        <v>238</v>
      </c>
      <c r="AE39" s="627"/>
      <c r="AF39" s="627"/>
      <c r="AG39" s="627"/>
      <c r="AH39" s="627"/>
      <c r="AI39" s="627"/>
      <c r="AJ39" s="627"/>
      <c r="AK39" s="627"/>
      <c r="AL39" s="628" t="s">
        <v>128</v>
      </c>
      <c r="AM39" s="629"/>
      <c r="AN39" s="629"/>
      <c r="AO39" s="630"/>
      <c r="AQ39" s="686" t="s">
        <v>345</v>
      </c>
      <c r="AR39" s="687"/>
      <c r="AS39" s="687"/>
      <c r="AT39" s="687"/>
      <c r="AU39" s="687"/>
      <c r="AV39" s="687"/>
      <c r="AW39" s="687"/>
      <c r="AX39" s="687"/>
      <c r="AY39" s="688"/>
      <c r="AZ39" s="623">
        <v>782</v>
      </c>
      <c r="BA39" s="624"/>
      <c r="BB39" s="624"/>
      <c r="BC39" s="624"/>
      <c r="BD39" s="655"/>
      <c r="BE39" s="655"/>
      <c r="BF39" s="678"/>
      <c r="BG39" s="620" t="s">
        <v>346</v>
      </c>
      <c r="BH39" s="621"/>
      <c r="BI39" s="621"/>
      <c r="BJ39" s="621"/>
      <c r="BK39" s="621"/>
      <c r="BL39" s="621"/>
      <c r="BM39" s="621"/>
      <c r="BN39" s="621"/>
      <c r="BO39" s="621"/>
      <c r="BP39" s="621"/>
      <c r="BQ39" s="621"/>
      <c r="BR39" s="621"/>
      <c r="BS39" s="621"/>
      <c r="BT39" s="621"/>
      <c r="BU39" s="622"/>
      <c r="BV39" s="623">
        <v>11123</v>
      </c>
      <c r="BW39" s="624"/>
      <c r="BX39" s="624"/>
      <c r="BY39" s="624"/>
      <c r="BZ39" s="624"/>
      <c r="CA39" s="624"/>
      <c r="CB39" s="633"/>
      <c r="CD39" s="620" t="s">
        <v>347</v>
      </c>
      <c r="CE39" s="621"/>
      <c r="CF39" s="621"/>
      <c r="CG39" s="621"/>
      <c r="CH39" s="621"/>
      <c r="CI39" s="621"/>
      <c r="CJ39" s="621"/>
      <c r="CK39" s="621"/>
      <c r="CL39" s="621"/>
      <c r="CM39" s="621"/>
      <c r="CN39" s="621"/>
      <c r="CO39" s="621"/>
      <c r="CP39" s="621"/>
      <c r="CQ39" s="622"/>
      <c r="CR39" s="623">
        <v>914353</v>
      </c>
      <c r="CS39" s="655"/>
      <c r="CT39" s="655"/>
      <c r="CU39" s="655"/>
      <c r="CV39" s="655"/>
      <c r="CW39" s="655"/>
      <c r="CX39" s="655"/>
      <c r="CY39" s="656"/>
      <c r="CZ39" s="628">
        <v>3.4</v>
      </c>
      <c r="DA39" s="653"/>
      <c r="DB39" s="653"/>
      <c r="DC39" s="657"/>
      <c r="DD39" s="632">
        <v>112794</v>
      </c>
      <c r="DE39" s="655"/>
      <c r="DF39" s="655"/>
      <c r="DG39" s="655"/>
      <c r="DH39" s="655"/>
      <c r="DI39" s="655"/>
      <c r="DJ39" s="655"/>
      <c r="DK39" s="656"/>
      <c r="DL39" s="632" t="s">
        <v>128</v>
      </c>
      <c r="DM39" s="655"/>
      <c r="DN39" s="655"/>
      <c r="DO39" s="655"/>
      <c r="DP39" s="655"/>
      <c r="DQ39" s="655"/>
      <c r="DR39" s="655"/>
      <c r="DS39" s="655"/>
      <c r="DT39" s="655"/>
      <c r="DU39" s="655"/>
      <c r="DV39" s="656"/>
      <c r="DW39" s="628" t="s">
        <v>128</v>
      </c>
      <c r="DX39" s="653"/>
      <c r="DY39" s="653"/>
      <c r="DZ39" s="653"/>
      <c r="EA39" s="653"/>
      <c r="EB39" s="653"/>
      <c r="EC39" s="654"/>
    </row>
    <row r="40" spans="2:133" ht="11.25" customHeight="1">
      <c r="B40" s="620" t="s">
        <v>348</v>
      </c>
      <c r="C40" s="621"/>
      <c r="D40" s="621"/>
      <c r="E40" s="621"/>
      <c r="F40" s="621"/>
      <c r="G40" s="621"/>
      <c r="H40" s="621"/>
      <c r="I40" s="621"/>
      <c r="J40" s="621"/>
      <c r="K40" s="621"/>
      <c r="L40" s="621"/>
      <c r="M40" s="621"/>
      <c r="N40" s="621"/>
      <c r="O40" s="621"/>
      <c r="P40" s="621"/>
      <c r="Q40" s="622"/>
      <c r="R40" s="623">
        <v>158598</v>
      </c>
      <c r="S40" s="624"/>
      <c r="T40" s="624"/>
      <c r="U40" s="624"/>
      <c r="V40" s="624"/>
      <c r="W40" s="624"/>
      <c r="X40" s="624"/>
      <c r="Y40" s="625"/>
      <c r="Z40" s="626">
        <v>0.6</v>
      </c>
      <c r="AA40" s="626"/>
      <c r="AB40" s="626"/>
      <c r="AC40" s="626"/>
      <c r="AD40" s="627" t="s">
        <v>128</v>
      </c>
      <c r="AE40" s="627"/>
      <c r="AF40" s="627"/>
      <c r="AG40" s="627"/>
      <c r="AH40" s="627"/>
      <c r="AI40" s="627"/>
      <c r="AJ40" s="627"/>
      <c r="AK40" s="627"/>
      <c r="AL40" s="628" t="s">
        <v>128</v>
      </c>
      <c r="AM40" s="629"/>
      <c r="AN40" s="629"/>
      <c r="AO40" s="630"/>
      <c r="AQ40" s="686" t="s">
        <v>349</v>
      </c>
      <c r="AR40" s="687"/>
      <c r="AS40" s="687"/>
      <c r="AT40" s="687"/>
      <c r="AU40" s="687"/>
      <c r="AV40" s="687"/>
      <c r="AW40" s="687"/>
      <c r="AX40" s="687"/>
      <c r="AY40" s="688"/>
      <c r="AZ40" s="623" t="s">
        <v>176</v>
      </c>
      <c r="BA40" s="624"/>
      <c r="BB40" s="624"/>
      <c r="BC40" s="624"/>
      <c r="BD40" s="655"/>
      <c r="BE40" s="655"/>
      <c r="BF40" s="678"/>
      <c r="BG40" s="671" t="s">
        <v>350</v>
      </c>
      <c r="BH40" s="672"/>
      <c r="BI40" s="672"/>
      <c r="BJ40" s="672"/>
      <c r="BK40" s="672"/>
      <c r="BL40" s="223"/>
      <c r="BM40" s="621" t="s">
        <v>351</v>
      </c>
      <c r="BN40" s="621"/>
      <c r="BO40" s="621"/>
      <c r="BP40" s="621"/>
      <c r="BQ40" s="621"/>
      <c r="BR40" s="621"/>
      <c r="BS40" s="621"/>
      <c r="BT40" s="621"/>
      <c r="BU40" s="622"/>
      <c r="BV40" s="623">
        <v>90</v>
      </c>
      <c r="BW40" s="624"/>
      <c r="BX40" s="624"/>
      <c r="BY40" s="624"/>
      <c r="BZ40" s="624"/>
      <c r="CA40" s="624"/>
      <c r="CB40" s="633"/>
      <c r="CD40" s="620" t="s">
        <v>352</v>
      </c>
      <c r="CE40" s="621"/>
      <c r="CF40" s="621"/>
      <c r="CG40" s="621"/>
      <c r="CH40" s="621"/>
      <c r="CI40" s="621"/>
      <c r="CJ40" s="621"/>
      <c r="CK40" s="621"/>
      <c r="CL40" s="621"/>
      <c r="CM40" s="621"/>
      <c r="CN40" s="621"/>
      <c r="CO40" s="621"/>
      <c r="CP40" s="621"/>
      <c r="CQ40" s="622"/>
      <c r="CR40" s="623">
        <v>138429</v>
      </c>
      <c r="CS40" s="624"/>
      <c r="CT40" s="624"/>
      <c r="CU40" s="624"/>
      <c r="CV40" s="624"/>
      <c r="CW40" s="624"/>
      <c r="CX40" s="624"/>
      <c r="CY40" s="625"/>
      <c r="CZ40" s="628">
        <v>0.5</v>
      </c>
      <c r="DA40" s="653"/>
      <c r="DB40" s="653"/>
      <c r="DC40" s="657"/>
      <c r="DD40" s="632">
        <v>130429</v>
      </c>
      <c r="DE40" s="624"/>
      <c r="DF40" s="624"/>
      <c r="DG40" s="624"/>
      <c r="DH40" s="624"/>
      <c r="DI40" s="624"/>
      <c r="DJ40" s="624"/>
      <c r="DK40" s="625"/>
      <c r="DL40" s="632" t="s">
        <v>176</v>
      </c>
      <c r="DM40" s="624"/>
      <c r="DN40" s="624"/>
      <c r="DO40" s="624"/>
      <c r="DP40" s="624"/>
      <c r="DQ40" s="624"/>
      <c r="DR40" s="624"/>
      <c r="DS40" s="624"/>
      <c r="DT40" s="624"/>
      <c r="DU40" s="624"/>
      <c r="DV40" s="625"/>
      <c r="DW40" s="628" t="s">
        <v>128</v>
      </c>
      <c r="DX40" s="653"/>
      <c r="DY40" s="653"/>
      <c r="DZ40" s="653"/>
      <c r="EA40" s="653"/>
      <c r="EB40" s="653"/>
      <c r="EC40" s="654"/>
    </row>
    <row r="41" spans="2:133" ht="11.25" customHeight="1">
      <c r="B41" s="644" t="s">
        <v>353</v>
      </c>
      <c r="C41" s="645"/>
      <c r="D41" s="645"/>
      <c r="E41" s="645"/>
      <c r="F41" s="645"/>
      <c r="G41" s="645"/>
      <c r="H41" s="645"/>
      <c r="I41" s="645"/>
      <c r="J41" s="645"/>
      <c r="K41" s="645"/>
      <c r="L41" s="645"/>
      <c r="M41" s="645"/>
      <c r="N41" s="645"/>
      <c r="O41" s="645"/>
      <c r="P41" s="645"/>
      <c r="Q41" s="646"/>
      <c r="R41" s="695">
        <v>28123852</v>
      </c>
      <c r="S41" s="696"/>
      <c r="T41" s="696"/>
      <c r="U41" s="696"/>
      <c r="V41" s="696"/>
      <c r="W41" s="696"/>
      <c r="X41" s="696"/>
      <c r="Y41" s="700"/>
      <c r="Z41" s="701">
        <v>100</v>
      </c>
      <c r="AA41" s="701"/>
      <c r="AB41" s="701"/>
      <c r="AC41" s="701"/>
      <c r="AD41" s="702">
        <v>13082227</v>
      </c>
      <c r="AE41" s="702"/>
      <c r="AF41" s="702"/>
      <c r="AG41" s="702"/>
      <c r="AH41" s="702"/>
      <c r="AI41" s="702"/>
      <c r="AJ41" s="702"/>
      <c r="AK41" s="702"/>
      <c r="AL41" s="703">
        <v>100</v>
      </c>
      <c r="AM41" s="683"/>
      <c r="AN41" s="683"/>
      <c r="AO41" s="704"/>
      <c r="AQ41" s="686" t="s">
        <v>354</v>
      </c>
      <c r="AR41" s="687"/>
      <c r="AS41" s="687"/>
      <c r="AT41" s="687"/>
      <c r="AU41" s="687"/>
      <c r="AV41" s="687"/>
      <c r="AW41" s="687"/>
      <c r="AX41" s="687"/>
      <c r="AY41" s="688"/>
      <c r="AZ41" s="623">
        <v>572957</v>
      </c>
      <c r="BA41" s="624"/>
      <c r="BB41" s="624"/>
      <c r="BC41" s="624"/>
      <c r="BD41" s="655"/>
      <c r="BE41" s="655"/>
      <c r="BF41" s="678"/>
      <c r="BG41" s="671"/>
      <c r="BH41" s="672"/>
      <c r="BI41" s="672"/>
      <c r="BJ41" s="672"/>
      <c r="BK41" s="672"/>
      <c r="BL41" s="223"/>
      <c r="BM41" s="621" t="s">
        <v>355</v>
      </c>
      <c r="BN41" s="621"/>
      <c r="BO41" s="621"/>
      <c r="BP41" s="621"/>
      <c r="BQ41" s="621"/>
      <c r="BR41" s="621"/>
      <c r="BS41" s="621"/>
      <c r="BT41" s="621"/>
      <c r="BU41" s="622"/>
      <c r="BV41" s="623" t="s">
        <v>128</v>
      </c>
      <c r="BW41" s="624"/>
      <c r="BX41" s="624"/>
      <c r="BY41" s="624"/>
      <c r="BZ41" s="624"/>
      <c r="CA41" s="624"/>
      <c r="CB41" s="633"/>
      <c r="CD41" s="620" t="s">
        <v>356</v>
      </c>
      <c r="CE41" s="621"/>
      <c r="CF41" s="621"/>
      <c r="CG41" s="621"/>
      <c r="CH41" s="621"/>
      <c r="CI41" s="621"/>
      <c r="CJ41" s="621"/>
      <c r="CK41" s="621"/>
      <c r="CL41" s="621"/>
      <c r="CM41" s="621"/>
      <c r="CN41" s="621"/>
      <c r="CO41" s="621"/>
      <c r="CP41" s="621"/>
      <c r="CQ41" s="622"/>
      <c r="CR41" s="623" t="s">
        <v>238</v>
      </c>
      <c r="CS41" s="655"/>
      <c r="CT41" s="655"/>
      <c r="CU41" s="655"/>
      <c r="CV41" s="655"/>
      <c r="CW41" s="655"/>
      <c r="CX41" s="655"/>
      <c r="CY41" s="656"/>
      <c r="CZ41" s="628" t="s">
        <v>128</v>
      </c>
      <c r="DA41" s="653"/>
      <c r="DB41" s="653"/>
      <c r="DC41" s="657"/>
      <c r="DD41" s="632" t="s">
        <v>128</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c r="AQ42" s="692" t="s">
        <v>357</v>
      </c>
      <c r="AR42" s="693"/>
      <c r="AS42" s="693"/>
      <c r="AT42" s="693"/>
      <c r="AU42" s="693"/>
      <c r="AV42" s="693"/>
      <c r="AW42" s="693"/>
      <c r="AX42" s="693"/>
      <c r="AY42" s="694"/>
      <c r="AZ42" s="695">
        <v>2011283</v>
      </c>
      <c r="BA42" s="696"/>
      <c r="BB42" s="696"/>
      <c r="BC42" s="696"/>
      <c r="BD42" s="682"/>
      <c r="BE42" s="682"/>
      <c r="BF42" s="684"/>
      <c r="BG42" s="673"/>
      <c r="BH42" s="674"/>
      <c r="BI42" s="674"/>
      <c r="BJ42" s="674"/>
      <c r="BK42" s="674"/>
      <c r="BL42" s="224"/>
      <c r="BM42" s="645" t="s">
        <v>358</v>
      </c>
      <c r="BN42" s="645"/>
      <c r="BO42" s="645"/>
      <c r="BP42" s="645"/>
      <c r="BQ42" s="645"/>
      <c r="BR42" s="645"/>
      <c r="BS42" s="645"/>
      <c r="BT42" s="645"/>
      <c r="BU42" s="646"/>
      <c r="BV42" s="695">
        <v>438</v>
      </c>
      <c r="BW42" s="696"/>
      <c r="BX42" s="696"/>
      <c r="BY42" s="696"/>
      <c r="BZ42" s="696"/>
      <c r="CA42" s="696"/>
      <c r="CB42" s="705"/>
      <c r="CD42" s="620" t="s">
        <v>359</v>
      </c>
      <c r="CE42" s="621"/>
      <c r="CF42" s="621"/>
      <c r="CG42" s="621"/>
      <c r="CH42" s="621"/>
      <c r="CI42" s="621"/>
      <c r="CJ42" s="621"/>
      <c r="CK42" s="621"/>
      <c r="CL42" s="621"/>
      <c r="CM42" s="621"/>
      <c r="CN42" s="621"/>
      <c r="CO42" s="621"/>
      <c r="CP42" s="621"/>
      <c r="CQ42" s="622"/>
      <c r="CR42" s="623">
        <v>4064264</v>
      </c>
      <c r="CS42" s="655"/>
      <c r="CT42" s="655"/>
      <c r="CU42" s="655"/>
      <c r="CV42" s="655"/>
      <c r="CW42" s="655"/>
      <c r="CX42" s="655"/>
      <c r="CY42" s="656"/>
      <c r="CZ42" s="628">
        <v>15.2</v>
      </c>
      <c r="DA42" s="653"/>
      <c r="DB42" s="653"/>
      <c r="DC42" s="657"/>
      <c r="DD42" s="632">
        <v>783550</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c r="B43" s="214" t="s">
        <v>360</v>
      </c>
      <c r="CD43" s="620" t="s">
        <v>361</v>
      </c>
      <c r="CE43" s="621"/>
      <c r="CF43" s="621"/>
      <c r="CG43" s="621"/>
      <c r="CH43" s="621"/>
      <c r="CI43" s="621"/>
      <c r="CJ43" s="621"/>
      <c r="CK43" s="621"/>
      <c r="CL43" s="621"/>
      <c r="CM43" s="621"/>
      <c r="CN43" s="621"/>
      <c r="CO43" s="621"/>
      <c r="CP43" s="621"/>
      <c r="CQ43" s="622"/>
      <c r="CR43" s="623">
        <v>341687</v>
      </c>
      <c r="CS43" s="655"/>
      <c r="CT43" s="655"/>
      <c r="CU43" s="655"/>
      <c r="CV43" s="655"/>
      <c r="CW43" s="655"/>
      <c r="CX43" s="655"/>
      <c r="CY43" s="656"/>
      <c r="CZ43" s="628">
        <v>1.3</v>
      </c>
      <c r="DA43" s="653"/>
      <c r="DB43" s="653"/>
      <c r="DC43" s="657"/>
      <c r="DD43" s="632">
        <v>336981</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c r="B44" s="709" t="s">
        <v>362</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309</v>
      </c>
      <c r="CE44" s="660"/>
      <c r="CF44" s="620" t="s">
        <v>363</v>
      </c>
      <c r="CG44" s="621"/>
      <c r="CH44" s="621"/>
      <c r="CI44" s="621"/>
      <c r="CJ44" s="621"/>
      <c r="CK44" s="621"/>
      <c r="CL44" s="621"/>
      <c r="CM44" s="621"/>
      <c r="CN44" s="621"/>
      <c r="CO44" s="621"/>
      <c r="CP44" s="621"/>
      <c r="CQ44" s="622"/>
      <c r="CR44" s="623">
        <v>3968324</v>
      </c>
      <c r="CS44" s="624"/>
      <c r="CT44" s="624"/>
      <c r="CU44" s="624"/>
      <c r="CV44" s="624"/>
      <c r="CW44" s="624"/>
      <c r="CX44" s="624"/>
      <c r="CY44" s="625"/>
      <c r="CZ44" s="628">
        <v>14.9</v>
      </c>
      <c r="DA44" s="629"/>
      <c r="DB44" s="629"/>
      <c r="DC44" s="635"/>
      <c r="DD44" s="632">
        <v>713800</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c r="B45" s="709" t="s">
        <v>364</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365</v>
      </c>
      <c r="CG45" s="621"/>
      <c r="CH45" s="621"/>
      <c r="CI45" s="621"/>
      <c r="CJ45" s="621"/>
      <c r="CK45" s="621"/>
      <c r="CL45" s="621"/>
      <c r="CM45" s="621"/>
      <c r="CN45" s="621"/>
      <c r="CO45" s="621"/>
      <c r="CP45" s="621"/>
      <c r="CQ45" s="622"/>
      <c r="CR45" s="623">
        <v>1064177</v>
      </c>
      <c r="CS45" s="655"/>
      <c r="CT45" s="655"/>
      <c r="CU45" s="655"/>
      <c r="CV45" s="655"/>
      <c r="CW45" s="655"/>
      <c r="CX45" s="655"/>
      <c r="CY45" s="656"/>
      <c r="CZ45" s="628">
        <v>4</v>
      </c>
      <c r="DA45" s="653"/>
      <c r="DB45" s="653"/>
      <c r="DC45" s="657"/>
      <c r="DD45" s="632">
        <v>6184</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c r="B46" s="225"/>
      <c r="CD46" s="661"/>
      <c r="CE46" s="662"/>
      <c r="CF46" s="620" t="s">
        <v>366</v>
      </c>
      <c r="CG46" s="621"/>
      <c r="CH46" s="621"/>
      <c r="CI46" s="621"/>
      <c r="CJ46" s="621"/>
      <c r="CK46" s="621"/>
      <c r="CL46" s="621"/>
      <c r="CM46" s="621"/>
      <c r="CN46" s="621"/>
      <c r="CO46" s="621"/>
      <c r="CP46" s="621"/>
      <c r="CQ46" s="622"/>
      <c r="CR46" s="623">
        <v>2790715</v>
      </c>
      <c r="CS46" s="624"/>
      <c r="CT46" s="624"/>
      <c r="CU46" s="624"/>
      <c r="CV46" s="624"/>
      <c r="CW46" s="624"/>
      <c r="CX46" s="624"/>
      <c r="CY46" s="625"/>
      <c r="CZ46" s="628">
        <v>10.5</v>
      </c>
      <c r="DA46" s="629"/>
      <c r="DB46" s="629"/>
      <c r="DC46" s="635"/>
      <c r="DD46" s="632">
        <v>703123</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c r="B47" s="225"/>
      <c r="CD47" s="661"/>
      <c r="CE47" s="662"/>
      <c r="CF47" s="620" t="s">
        <v>367</v>
      </c>
      <c r="CG47" s="621"/>
      <c r="CH47" s="621"/>
      <c r="CI47" s="621"/>
      <c r="CJ47" s="621"/>
      <c r="CK47" s="621"/>
      <c r="CL47" s="621"/>
      <c r="CM47" s="621"/>
      <c r="CN47" s="621"/>
      <c r="CO47" s="621"/>
      <c r="CP47" s="621"/>
      <c r="CQ47" s="622"/>
      <c r="CR47" s="623">
        <v>95940</v>
      </c>
      <c r="CS47" s="655"/>
      <c r="CT47" s="655"/>
      <c r="CU47" s="655"/>
      <c r="CV47" s="655"/>
      <c r="CW47" s="655"/>
      <c r="CX47" s="655"/>
      <c r="CY47" s="656"/>
      <c r="CZ47" s="628">
        <v>0.4</v>
      </c>
      <c r="DA47" s="653"/>
      <c r="DB47" s="653"/>
      <c r="DC47" s="657"/>
      <c r="DD47" s="632">
        <v>69750</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c r="B48" s="225"/>
      <c r="CD48" s="663"/>
      <c r="CE48" s="664"/>
      <c r="CF48" s="620" t="s">
        <v>368</v>
      </c>
      <c r="CG48" s="621"/>
      <c r="CH48" s="621"/>
      <c r="CI48" s="621"/>
      <c r="CJ48" s="621"/>
      <c r="CK48" s="621"/>
      <c r="CL48" s="621"/>
      <c r="CM48" s="621"/>
      <c r="CN48" s="621"/>
      <c r="CO48" s="621"/>
      <c r="CP48" s="621"/>
      <c r="CQ48" s="622"/>
      <c r="CR48" s="623" t="s">
        <v>176</v>
      </c>
      <c r="CS48" s="624"/>
      <c r="CT48" s="624"/>
      <c r="CU48" s="624"/>
      <c r="CV48" s="624"/>
      <c r="CW48" s="624"/>
      <c r="CX48" s="624"/>
      <c r="CY48" s="625"/>
      <c r="CZ48" s="628" t="s">
        <v>261</v>
      </c>
      <c r="DA48" s="629"/>
      <c r="DB48" s="629"/>
      <c r="DC48" s="635"/>
      <c r="DD48" s="632" t="s">
        <v>128</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c r="B49" s="225"/>
      <c r="CD49" s="644" t="s">
        <v>369</v>
      </c>
      <c r="CE49" s="645"/>
      <c r="CF49" s="645"/>
      <c r="CG49" s="645"/>
      <c r="CH49" s="645"/>
      <c r="CI49" s="645"/>
      <c r="CJ49" s="645"/>
      <c r="CK49" s="645"/>
      <c r="CL49" s="645"/>
      <c r="CM49" s="645"/>
      <c r="CN49" s="645"/>
      <c r="CO49" s="645"/>
      <c r="CP49" s="645"/>
      <c r="CQ49" s="646"/>
      <c r="CR49" s="695">
        <v>26673393</v>
      </c>
      <c r="CS49" s="682"/>
      <c r="CT49" s="682"/>
      <c r="CU49" s="682"/>
      <c r="CV49" s="682"/>
      <c r="CW49" s="682"/>
      <c r="CX49" s="682"/>
      <c r="CY49" s="711"/>
      <c r="CZ49" s="703">
        <v>100</v>
      </c>
      <c r="DA49" s="712"/>
      <c r="DB49" s="712"/>
      <c r="DC49" s="713"/>
      <c r="DD49" s="714">
        <v>14796139</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fYGVVt+vQbjPT/F5efuLvQaQyV+qK5ZWFfxh5i1pMH6uSFy7+I5lYxIGO7fd/6Dm5X5Bm5vwL+5OQB2A/A67Gw==" saltValue="LZCk96mvU+FqnNDOx1IpP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cols>
    <col min="1" max="130" width="2.75" style="231" customWidth="1"/>
    <col min="131" max="131" width="1.625" style="231" customWidth="1"/>
    <col min="132" max="16384" width="9" style="231" hidden="1"/>
  </cols>
  <sheetData>
    <row r="1" spans="1:131" ht="11.25" customHeight="1" thickBot="1">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c r="A2" s="721" t="s">
        <v>370</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22" t="s">
        <v>371</v>
      </c>
      <c r="DK2" s="723"/>
      <c r="DL2" s="723"/>
      <c r="DM2" s="723"/>
      <c r="DN2" s="723"/>
      <c r="DO2" s="724"/>
      <c r="DP2" s="228"/>
      <c r="DQ2" s="722" t="s">
        <v>372</v>
      </c>
      <c r="DR2" s="723"/>
      <c r="DS2" s="723"/>
      <c r="DT2" s="723"/>
      <c r="DU2" s="723"/>
      <c r="DV2" s="723"/>
      <c r="DW2" s="723"/>
      <c r="DX2" s="723"/>
      <c r="DY2" s="723"/>
      <c r="DZ2" s="724"/>
      <c r="EA2" s="230"/>
    </row>
    <row r="3" spans="1:131" ht="11.25" customHeight="1">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c r="A4" s="725" t="s">
        <v>373</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32"/>
      <c r="BA4" s="232"/>
      <c r="BB4" s="232"/>
      <c r="BC4" s="232"/>
      <c r="BD4" s="232"/>
      <c r="BE4" s="233"/>
      <c r="BF4" s="233"/>
      <c r="BG4" s="233"/>
      <c r="BH4" s="233"/>
      <c r="BI4" s="233"/>
      <c r="BJ4" s="233"/>
      <c r="BK4" s="233"/>
      <c r="BL4" s="233"/>
      <c r="BM4" s="233"/>
      <c r="BN4" s="233"/>
      <c r="BO4" s="233"/>
      <c r="BP4" s="233"/>
      <c r="BQ4" s="726" t="s">
        <v>374</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34"/>
    </row>
    <row r="5" spans="1:131" s="235" customFormat="1" ht="26.25" customHeight="1">
      <c r="A5" s="727" t="s">
        <v>375</v>
      </c>
      <c r="B5" s="728"/>
      <c r="C5" s="728"/>
      <c r="D5" s="728"/>
      <c r="E5" s="728"/>
      <c r="F5" s="728"/>
      <c r="G5" s="728"/>
      <c r="H5" s="728"/>
      <c r="I5" s="728"/>
      <c r="J5" s="728"/>
      <c r="K5" s="728"/>
      <c r="L5" s="728"/>
      <c r="M5" s="728"/>
      <c r="N5" s="728"/>
      <c r="O5" s="728"/>
      <c r="P5" s="729"/>
      <c r="Q5" s="733" t="s">
        <v>376</v>
      </c>
      <c r="R5" s="734"/>
      <c r="S5" s="734"/>
      <c r="T5" s="734"/>
      <c r="U5" s="735"/>
      <c r="V5" s="733" t="s">
        <v>377</v>
      </c>
      <c r="W5" s="734"/>
      <c r="X5" s="734"/>
      <c r="Y5" s="734"/>
      <c r="Z5" s="735"/>
      <c r="AA5" s="733" t="s">
        <v>378</v>
      </c>
      <c r="AB5" s="734"/>
      <c r="AC5" s="734"/>
      <c r="AD5" s="734"/>
      <c r="AE5" s="734"/>
      <c r="AF5" s="739" t="s">
        <v>379</v>
      </c>
      <c r="AG5" s="734"/>
      <c r="AH5" s="734"/>
      <c r="AI5" s="734"/>
      <c r="AJ5" s="740"/>
      <c r="AK5" s="734" t="s">
        <v>380</v>
      </c>
      <c r="AL5" s="734"/>
      <c r="AM5" s="734"/>
      <c r="AN5" s="734"/>
      <c r="AO5" s="735"/>
      <c r="AP5" s="733" t="s">
        <v>381</v>
      </c>
      <c r="AQ5" s="734"/>
      <c r="AR5" s="734"/>
      <c r="AS5" s="734"/>
      <c r="AT5" s="735"/>
      <c r="AU5" s="733" t="s">
        <v>382</v>
      </c>
      <c r="AV5" s="734"/>
      <c r="AW5" s="734"/>
      <c r="AX5" s="734"/>
      <c r="AY5" s="740"/>
      <c r="AZ5" s="232"/>
      <c r="BA5" s="232"/>
      <c r="BB5" s="232"/>
      <c r="BC5" s="232"/>
      <c r="BD5" s="232"/>
      <c r="BE5" s="233"/>
      <c r="BF5" s="233"/>
      <c r="BG5" s="233"/>
      <c r="BH5" s="233"/>
      <c r="BI5" s="233"/>
      <c r="BJ5" s="233"/>
      <c r="BK5" s="233"/>
      <c r="BL5" s="233"/>
      <c r="BM5" s="233"/>
      <c r="BN5" s="233"/>
      <c r="BO5" s="233"/>
      <c r="BP5" s="233"/>
      <c r="BQ5" s="727" t="s">
        <v>383</v>
      </c>
      <c r="BR5" s="728"/>
      <c r="BS5" s="728"/>
      <c r="BT5" s="728"/>
      <c r="BU5" s="728"/>
      <c r="BV5" s="728"/>
      <c r="BW5" s="728"/>
      <c r="BX5" s="728"/>
      <c r="BY5" s="728"/>
      <c r="BZ5" s="728"/>
      <c r="CA5" s="728"/>
      <c r="CB5" s="728"/>
      <c r="CC5" s="728"/>
      <c r="CD5" s="728"/>
      <c r="CE5" s="728"/>
      <c r="CF5" s="728"/>
      <c r="CG5" s="729"/>
      <c r="CH5" s="733" t="s">
        <v>384</v>
      </c>
      <c r="CI5" s="734"/>
      <c r="CJ5" s="734"/>
      <c r="CK5" s="734"/>
      <c r="CL5" s="735"/>
      <c r="CM5" s="733" t="s">
        <v>385</v>
      </c>
      <c r="CN5" s="734"/>
      <c r="CO5" s="734"/>
      <c r="CP5" s="734"/>
      <c r="CQ5" s="735"/>
      <c r="CR5" s="733" t="s">
        <v>386</v>
      </c>
      <c r="CS5" s="734"/>
      <c r="CT5" s="734"/>
      <c r="CU5" s="734"/>
      <c r="CV5" s="735"/>
      <c r="CW5" s="733" t="s">
        <v>387</v>
      </c>
      <c r="CX5" s="734"/>
      <c r="CY5" s="734"/>
      <c r="CZ5" s="734"/>
      <c r="DA5" s="735"/>
      <c r="DB5" s="733" t="s">
        <v>388</v>
      </c>
      <c r="DC5" s="734"/>
      <c r="DD5" s="734"/>
      <c r="DE5" s="734"/>
      <c r="DF5" s="735"/>
      <c r="DG5" s="763" t="s">
        <v>389</v>
      </c>
      <c r="DH5" s="764"/>
      <c r="DI5" s="764"/>
      <c r="DJ5" s="764"/>
      <c r="DK5" s="765"/>
      <c r="DL5" s="763" t="s">
        <v>390</v>
      </c>
      <c r="DM5" s="764"/>
      <c r="DN5" s="764"/>
      <c r="DO5" s="764"/>
      <c r="DP5" s="765"/>
      <c r="DQ5" s="733" t="s">
        <v>391</v>
      </c>
      <c r="DR5" s="734"/>
      <c r="DS5" s="734"/>
      <c r="DT5" s="734"/>
      <c r="DU5" s="735"/>
      <c r="DV5" s="733" t="s">
        <v>382</v>
      </c>
      <c r="DW5" s="734"/>
      <c r="DX5" s="734"/>
      <c r="DY5" s="734"/>
      <c r="DZ5" s="740"/>
      <c r="EA5" s="234"/>
    </row>
    <row r="6" spans="1:131" s="235" customFormat="1" ht="26.25" customHeight="1" thickBot="1">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32"/>
      <c r="BA6" s="232"/>
      <c r="BB6" s="232"/>
      <c r="BC6" s="232"/>
      <c r="BD6" s="232"/>
      <c r="BE6" s="233"/>
      <c r="BF6" s="233"/>
      <c r="BG6" s="233"/>
      <c r="BH6" s="233"/>
      <c r="BI6" s="233"/>
      <c r="BJ6" s="233"/>
      <c r="BK6" s="233"/>
      <c r="BL6" s="233"/>
      <c r="BM6" s="233"/>
      <c r="BN6" s="233"/>
      <c r="BO6" s="233"/>
      <c r="BP6" s="233"/>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34"/>
    </row>
    <row r="7" spans="1:131" s="235" customFormat="1" ht="26.25" customHeight="1" thickTop="1">
      <c r="A7" s="236">
        <v>1</v>
      </c>
      <c r="B7" s="749" t="s">
        <v>392</v>
      </c>
      <c r="C7" s="750"/>
      <c r="D7" s="750"/>
      <c r="E7" s="750"/>
      <c r="F7" s="750"/>
      <c r="G7" s="750"/>
      <c r="H7" s="750"/>
      <c r="I7" s="750"/>
      <c r="J7" s="750"/>
      <c r="K7" s="750"/>
      <c r="L7" s="750"/>
      <c r="M7" s="750"/>
      <c r="N7" s="750"/>
      <c r="O7" s="750"/>
      <c r="P7" s="751"/>
      <c r="Q7" s="752">
        <v>28145</v>
      </c>
      <c r="R7" s="753"/>
      <c r="S7" s="753"/>
      <c r="T7" s="753"/>
      <c r="U7" s="753"/>
      <c r="V7" s="753">
        <v>26695</v>
      </c>
      <c r="W7" s="753"/>
      <c r="X7" s="753"/>
      <c r="Y7" s="753"/>
      <c r="Z7" s="753"/>
      <c r="AA7" s="753">
        <v>1450</v>
      </c>
      <c r="AB7" s="753"/>
      <c r="AC7" s="753"/>
      <c r="AD7" s="753"/>
      <c r="AE7" s="754"/>
      <c r="AF7" s="755">
        <v>1395</v>
      </c>
      <c r="AG7" s="756"/>
      <c r="AH7" s="756"/>
      <c r="AI7" s="756"/>
      <c r="AJ7" s="757"/>
      <c r="AK7" s="758">
        <v>57</v>
      </c>
      <c r="AL7" s="759"/>
      <c r="AM7" s="759"/>
      <c r="AN7" s="759"/>
      <c r="AO7" s="759"/>
      <c r="AP7" s="759">
        <v>31539</v>
      </c>
      <c r="AQ7" s="759"/>
      <c r="AR7" s="759"/>
      <c r="AS7" s="759"/>
      <c r="AT7" s="759"/>
      <c r="AU7" s="760"/>
      <c r="AV7" s="760"/>
      <c r="AW7" s="760"/>
      <c r="AX7" s="760"/>
      <c r="AY7" s="761"/>
      <c r="AZ7" s="232"/>
      <c r="BA7" s="232"/>
      <c r="BB7" s="232"/>
      <c r="BC7" s="232"/>
      <c r="BD7" s="232"/>
      <c r="BE7" s="233"/>
      <c r="BF7" s="233"/>
      <c r="BG7" s="233"/>
      <c r="BH7" s="233"/>
      <c r="BI7" s="233"/>
      <c r="BJ7" s="233"/>
      <c r="BK7" s="233"/>
      <c r="BL7" s="233"/>
      <c r="BM7" s="233"/>
      <c r="BN7" s="233"/>
      <c r="BO7" s="233"/>
      <c r="BP7" s="233"/>
      <c r="BQ7" s="236">
        <v>1</v>
      </c>
      <c r="BR7" s="237" t="s">
        <v>602</v>
      </c>
      <c r="BS7" s="746" t="s">
        <v>603</v>
      </c>
      <c r="BT7" s="747"/>
      <c r="BU7" s="747"/>
      <c r="BV7" s="747"/>
      <c r="BW7" s="747"/>
      <c r="BX7" s="747"/>
      <c r="BY7" s="747"/>
      <c r="BZ7" s="747"/>
      <c r="CA7" s="747"/>
      <c r="CB7" s="747"/>
      <c r="CC7" s="747"/>
      <c r="CD7" s="747"/>
      <c r="CE7" s="747"/>
      <c r="CF7" s="747"/>
      <c r="CG7" s="762"/>
      <c r="CH7" s="743">
        <v>863</v>
      </c>
      <c r="CI7" s="744"/>
      <c r="CJ7" s="744"/>
      <c r="CK7" s="744"/>
      <c r="CL7" s="745"/>
      <c r="CM7" s="743">
        <v>952</v>
      </c>
      <c r="CN7" s="744"/>
      <c r="CO7" s="744"/>
      <c r="CP7" s="744"/>
      <c r="CQ7" s="745"/>
      <c r="CR7" s="743">
        <v>6</v>
      </c>
      <c r="CS7" s="744"/>
      <c r="CT7" s="744"/>
      <c r="CU7" s="744"/>
      <c r="CV7" s="745"/>
      <c r="CW7" s="743" t="s">
        <v>605</v>
      </c>
      <c r="CX7" s="744"/>
      <c r="CY7" s="744"/>
      <c r="CZ7" s="744"/>
      <c r="DA7" s="745"/>
      <c r="DB7" s="743" t="s">
        <v>605</v>
      </c>
      <c r="DC7" s="744"/>
      <c r="DD7" s="744"/>
      <c r="DE7" s="744"/>
      <c r="DF7" s="745"/>
      <c r="DG7" s="743" t="s">
        <v>605</v>
      </c>
      <c r="DH7" s="744"/>
      <c r="DI7" s="744"/>
      <c r="DJ7" s="744"/>
      <c r="DK7" s="745"/>
      <c r="DL7" s="743">
        <v>526</v>
      </c>
      <c r="DM7" s="744"/>
      <c r="DN7" s="744"/>
      <c r="DO7" s="744"/>
      <c r="DP7" s="745"/>
      <c r="DQ7" s="743">
        <v>357</v>
      </c>
      <c r="DR7" s="744"/>
      <c r="DS7" s="744"/>
      <c r="DT7" s="744"/>
      <c r="DU7" s="745"/>
      <c r="DV7" s="746"/>
      <c r="DW7" s="747"/>
      <c r="DX7" s="747"/>
      <c r="DY7" s="747"/>
      <c r="DZ7" s="748"/>
      <c r="EA7" s="234"/>
    </row>
    <row r="8" spans="1:131" s="235" customFormat="1" ht="26.25" customHeight="1">
      <c r="A8" s="238">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32"/>
      <c r="BA8" s="232"/>
      <c r="BB8" s="232"/>
      <c r="BC8" s="232"/>
      <c r="BD8" s="232"/>
      <c r="BE8" s="233"/>
      <c r="BF8" s="233"/>
      <c r="BG8" s="233"/>
      <c r="BH8" s="233"/>
      <c r="BI8" s="233"/>
      <c r="BJ8" s="233"/>
      <c r="BK8" s="233"/>
      <c r="BL8" s="233"/>
      <c r="BM8" s="233"/>
      <c r="BN8" s="233"/>
      <c r="BO8" s="233"/>
      <c r="BP8" s="233"/>
      <c r="BQ8" s="238">
        <v>2</v>
      </c>
      <c r="BR8" s="239"/>
      <c r="BS8" s="773" t="s">
        <v>604</v>
      </c>
      <c r="BT8" s="774"/>
      <c r="BU8" s="774"/>
      <c r="BV8" s="774"/>
      <c r="BW8" s="774"/>
      <c r="BX8" s="774"/>
      <c r="BY8" s="774"/>
      <c r="BZ8" s="774"/>
      <c r="CA8" s="774"/>
      <c r="CB8" s="774"/>
      <c r="CC8" s="774"/>
      <c r="CD8" s="774"/>
      <c r="CE8" s="774"/>
      <c r="CF8" s="774"/>
      <c r="CG8" s="775"/>
      <c r="CH8" s="776">
        <v>31</v>
      </c>
      <c r="CI8" s="777"/>
      <c r="CJ8" s="777"/>
      <c r="CK8" s="777"/>
      <c r="CL8" s="778"/>
      <c r="CM8" s="776">
        <v>165</v>
      </c>
      <c r="CN8" s="777"/>
      <c r="CO8" s="777"/>
      <c r="CP8" s="777"/>
      <c r="CQ8" s="778"/>
      <c r="CR8" s="776">
        <v>21</v>
      </c>
      <c r="CS8" s="777"/>
      <c r="CT8" s="777"/>
      <c r="CU8" s="777"/>
      <c r="CV8" s="778"/>
      <c r="CW8" s="776" t="s">
        <v>605</v>
      </c>
      <c r="CX8" s="777"/>
      <c r="CY8" s="777"/>
      <c r="CZ8" s="777"/>
      <c r="DA8" s="778"/>
      <c r="DB8" s="776" t="s">
        <v>605</v>
      </c>
      <c r="DC8" s="777"/>
      <c r="DD8" s="777"/>
      <c r="DE8" s="777"/>
      <c r="DF8" s="778"/>
      <c r="DG8" s="776" t="s">
        <v>605</v>
      </c>
      <c r="DH8" s="777"/>
      <c r="DI8" s="777"/>
      <c r="DJ8" s="777"/>
      <c r="DK8" s="778"/>
      <c r="DL8" s="776" t="s">
        <v>605</v>
      </c>
      <c r="DM8" s="777"/>
      <c r="DN8" s="777"/>
      <c r="DO8" s="777"/>
      <c r="DP8" s="778"/>
      <c r="DQ8" s="776" t="s">
        <v>605</v>
      </c>
      <c r="DR8" s="777"/>
      <c r="DS8" s="777"/>
      <c r="DT8" s="777"/>
      <c r="DU8" s="778"/>
      <c r="DV8" s="773"/>
      <c r="DW8" s="774"/>
      <c r="DX8" s="774"/>
      <c r="DY8" s="774"/>
      <c r="DZ8" s="779"/>
      <c r="EA8" s="234"/>
    </row>
    <row r="9" spans="1:131" s="235" customFormat="1" ht="26.25" customHeight="1">
      <c r="A9" s="238">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32"/>
      <c r="BA9" s="232"/>
      <c r="BB9" s="232"/>
      <c r="BC9" s="232"/>
      <c r="BD9" s="232"/>
      <c r="BE9" s="233"/>
      <c r="BF9" s="233"/>
      <c r="BG9" s="233"/>
      <c r="BH9" s="233"/>
      <c r="BI9" s="233"/>
      <c r="BJ9" s="233"/>
      <c r="BK9" s="233"/>
      <c r="BL9" s="233"/>
      <c r="BM9" s="233"/>
      <c r="BN9" s="233"/>
      <c r="BO9" s="233"/>
      <c r="BP9" s="233"/>
      <c r="BQ9" s="238">
        <v>3</v>
      </c>
      <c r="BR9" s="239"/>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34"/>
    </row>
    <row r="10" spans="1:131" s="235" customFormat="1" ht="26.25" customHeight="1">
      <c r="A10" s="238">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32"/>
      <c r="BA10" s="232"/>
      <c r="BB10" s="232"/>
      <c r="BC10" s="232"/>
      <c r="BD10" s="232"/>
      <c r="BE10" s="233"/>
      <c r="BF10" s="233"/>
      <c r="BG10" s="233"/>
      <c r="BH10" s="233"/>
      <c r="BI10" s="233"/>
      <c r="BJ10" s="233"/>
      <c r="BK10" s="233"/>
      <c r="BL10" s="233"/>
      <c r="BM10" s="233"/>
      <c r="BN10" s="233"/>
      <c r="BO10" s="233"/>
      <c r="BP10" s="233"/>
      <c r="BQ10" s="238">
        <v>4</v>
      </c>
      <c r="BR10" s="239"/>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34"/>
    </row>
    <row r="11" spans="1:131" s="235" customFormat="1" ht="26.25" customHeight="1">
      <c r="A11" s="238">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32"/>
      <c r="BA11" s="232"/>
      <c r="BB11" s="232"/>
      <c r="BC11" s="232"/>
      <c r="BD11" s="232"/>
      <c r="BE11" s="233"/>
      <c r="BF11" s="233"/>
      <c r="BG11" s="233"/>
      <c r="BH11" s="233"/>
      <c r="BI11" s="233"/>
      <c r="BJ11" s="233"/>
      <c r="BK11" s="233"/>
      <c r="BL11" s="233"/>
      <c r="BM11" s="233"/>
      <c r="BN11" s="233"/>
      <c r="BO11" s="233"/>
      <c r="BP11" s="233"/>
      <c r="BQ11" s="238">
        <v>5</v>
      </c>
      <c r="BR11" s="239"/>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34"/>
    </row>
    <row r="12" spans="1:131" s="235" customFormat="1" ht="26.25" customHeight="1">
      <c r="A12" s="238">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32"/>
      <c r="BA12" s="232"/>
      <c r="BB12" s="232"/>
      <c r="BC12" s="232"/>
      <c r="BD12" s="232"/>
      <c r="BE12" s="233"/>
      <c r="BF12" s="233"/>
      <c r="BG12" s="233"/>
      <c r="BH12" s="233"/>
      <c r="BI12" s="233"/>
      <c r="BJ12" s="233"/>
      <c r="BK12" s="233"/>
      <c r="BL12" s="233"/>
      <c r="BM12" s="233"/>
      <c r="BN12" s="233"/>
      <c r="BO12" s="233"/>
      <c r="BP12" s="233"/>
      <c r="BQ12" s="238">
        <v>6</v>
      </c>
      <c r="BR12" s="239"/>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34"/>
    </row>
    <row r="13" spans="1:131" s="235" customFormat="1" ht="26.25" customHeight="1">
      <c r="A13" s="238">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32"/>
      <c r="BA13" s="232"/>
      <c r="BB13" s="232"/>
      <c r="BC13" s="232"/>
      <c r="BD13" s="232"/>
      <c r="BE13" s="233"/>
      <c r="BF13" s="233"/>
      <c r="BG13" s="233"/>
      <c r="BH13" s="233"/>
      <c r="BI13" s="233"/>
      <c r="BJ13" s="233"/>
      <c r="BK13" s="233"/>
      <c r="BL13" s="233"/>
      <c r="BM13" s="233"/>
      <c r="BN13" s="233"/>
      <c r="BO13" s="233"/>
      <c r="BP13" s="233"/>
      <c r="BQ13" s="238">
        <v>7</v>
      </c>
      <c r="BR13" s="239"/>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34"/>
    </row>
    <row r="14" spans="1:131" s="235" customFormat="1" ht="26.25" customHeight="1">
      <c r="A14" s="238">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32"/>
      <c r="BA14" s="232"/>
      <c r="BB14" s="232"/>
      <c r="BC14" s="232"/>
      <c r="BD14" s="232"/>
      <c r="BE14" s="233"/>
      <c r="BF14" s="233"/>
      <c r="BG14" s="233"/>
      <c r="BH14" s="233"/>
      <c r="BI14" s="233"/>
      <c r="BJ14" s="233"/>
      <c r="BK14" s="233"/>
      <c r="BL14" s="233"/>
      <c r="BM14" s="233"/>
      <c r="BN14" s="233"/>
      <c r="BO14" s="233"/>
      <c r="BP14" s="233"/>
      <c r="BQ14" s="238">
        <v>8</v>
      </c>
      <c r="BR14" s="239"/>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34"/>
    </row>
    <row r="15" spans="1:131" s="235" customFormat="1" ht="26.25" customHeight="1">
      <c r="A15" s="238">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32"/>
      <c r="BA15" s="232"/>
      <c r="BB15" s="232"/>
      <c r="BC15" s="232"/>
      <c r="BD15" s="232"/>
      <c r="BE15" s="233"/>
      <c r="BF15" s="233"/>
      <c r="BG15" s="233"/>
      <c r="BH15" s="233"/>
      <c r="BI15" s="233"/>
      <c r="BJ15" s="233"/>
      <c r="BK15" s="233"/>
      <c r="BL15" s="233"/>
      <c r="BM15" s="233"/>
      <c r="BN15" s="233"/>
      <c r="BO15" s="233"/>
      <c r="BP15" s="233"/>
      <c r="BQ15" s="238">
        <v>9</v>
      </c>
      <c r="BR15" s="239"/>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34"/>
    </row>
    <row r="16" spans="1:131" s="235" customFormat="1" ht="26.25" customHeight="1">
      <c r="A16" s="238">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32"/>
      <c r="BA16" s="232"/>
      <c r="BB16" s="232"/>
      <c r="BC16" s="232"/>
      <c r="BD16" s="232"/>
      <c r="BE16" s="233"/>
      <c r="BF16" s="233"/>
      <c r="BG16" s="233"/>
      <c r="BH16" s="233"/>
      <c r="BI16" s="233"/>
      <c r="BJ16" s="233"/>
      <c r="BK16" s="233"/>
      <c r="BL16" s="233"/>
      <c r="BM16" s="233"/>
      <c r="BN16" s="233"/>
      <c r="BO16" s="233"/>
      <c r="BP16" s="233"/>
      <c r="BQ16" s="238">
        <v>10</v>
      </c>
      <c r="BR16" s="239"/>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34"/>
    </row>
    <row r="17" spans="1:131" s="235" customFormat="1" ht="26.25" customHeight="1">
      <c r="A17" s="238">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32"/>
      <c r="BA17" s="232"/>
      <c r="BB17" s="232"/>
      <c r="BC17" s="232"/>
      <c r="BD17" s="232"/>
      <c r="BE17" s="233"/>
      <c r="BF17" s="233"/>
      <c r="BG17" s="233"/>
      <c r="BH17" s="233"/>
      <c r="BI17" s="233"/>
      <c r="BJ17" s="233"/>
      <c r="BK17" s="233"/>
      <c r="BL17" s="233"/>
      <c r="BM17" s="233"/>
      <c r="BN17" s="233"/>
      <c r="BO17" s="233"/>
      <c r="BP17" s="233"/>
      <c r="BQ17" s="238">
        <v>11</v>
      </c>
      <c r="BR17" s="239"/>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34"/>
    </row>
    <row r="18" spans="1:131" s="235" customFormat="1" ht="26.25" customHeight="1">
      <c r="A18" s="238">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32"/>
      <c r="BA18" s="232"/>
      <c r="BB18" s="232"/>
      <c r="BC18" s="232"/>
      <c r="BD18" s="232"/>
      <c r="BE18" s="233"/>
      <c r="BF18" s="233"/>
      <c r="BG18" s="233"/>
      <c r="BH18" s="233"/>
      <c r="BI18" s="233"/>
      <c r="BJ18" s="233"/>
      <c r="BK18" s="233"/>
      <c r="BL18" s="233"/>
      <c r="BM18" s="233"/>
      <c r="BN18" s="233"/>
      <c r="BO18" s="233"/>
      <c r="BP18" s="233"/>
      <c r="BQ18" s="238">
        <v>12</v>
      </c>
      <c r="BR18" s="239"/>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34"/>
    </row>
    <row r="19" spans="1:131" s="235" customFormat="1" ht="26.25" customHeight="1">
      <c r="A19" s="238">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32"/>
      <c r="BA19" s="232"/>
      <c r="BB19" s="232"/>
      <c r="BC19" s="232"/>
      <c r="BD19" s="232"/>
      <c r="BE19" s="233"/>
      <c r="BF19" s="233"/>
      <c r="BG19" s="233"/>
      <c r="BH19" s="233"/>
      <c r="BI19" s="233"/>
      <c r="BJ19" s="233"/>
      <c r="BK19" s="233"/>
      <c r="BL19" s="233"/>
      <c r="BM19" s="233"/>
      <c r="BN19" s="233"/>
      <c r="BO19" s="233"/>
      <c r="BP19" s="233"/>
      <c r="BQ19" s="238">
        <v>13</v>
      </c>
      <c r="BR19" s="239"/>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34"/>
    </row>
    <row r="20" spans="1:131" s="235" customFormat="1" ht="26.25" customHeight="1">
      <c r="A20" s="238">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32"/>
      <c r="BA20" s="232"/>
      <c r="BB20" s="232"/>
      <c r="BC20" s="232"/>
      <c r="BD20" s="232"/>
      <c r="BE20" s="233"/>
      <c r="BF20" s="233"/>
      <c r="BG20" s="233"/>
      <c r="BH20" s="233"/>
      <c r="BI20" s="233"/>
      <c r="BJ20" s="233"/>
      <c r="BK20" s="233"/>
      <c r="BL20" s="233"/>
      <c r="BM20" s="233"/>
      <c r="BN20" s="233"/>
      <c r="BO20" s="233"/>
      <c r="BP20" s="233"/>
      <c r="BQ20" s="238">
        <v>14</v>
      </c>
      <c r="BR20" s="239"/>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34"/>
    </row>
    <row r="21" spans="1:131" s="235" customFormat="1" ht="26.25" customHeight="1" thickBot="1">
      <c r="A21" s="238">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32"/>
      <c r="BA21" s="232"/>
      <c r="BB21" s="232"/>
      <c r="BC21" s="232"/>
      <c r="BD21" s="232"/>
      <c r="BE21" s="233"/>
      <c r="BF21" s="233"/>
      <c r="BG21" s="233"/>
      <c r="BH21" s="233"/>
      <c r="BI21" s="233"/>
      <c r="BJ21" s="233"/>
      <c r="BK21" s="233"/>
      <c r="BL21" s="233"/>
      <c r="BM21" s="233"/>
      <c r="BN21" s="233"/>
      <c r="BO21" s="233"/>
      <c r="BP21" s="233"/>
      <c r="BQ21" s="238">
        <v>15</v>
      </c>
      <c r="BR21" s="239"/>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34"/>
    </row>
    <row r="22" spans="1:131" s="235" customFormat="1" ht="26.25" customHeight="1">
      <c r="A22" s="238">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393</v>
      </c>
      <c r="BA22" s="806"/>
      <c r="BB22" s="806"/>
      <c r="BC22" s="806"/>
      <c r="BD22" s="807"/>
      <c r="BE22" s="233"/>
      <c r="BF22" s="233"/>
      <c r="BG22" s="233"/>
      <c r="BH22" s="233"/>
      <c r="BI22" s="233"/>
      <c r="BJ22" s="233"/>
      <c r="BK22" s="233"/>
      <c r="BL22" s="233"/>
      <c r="BM22" s="233"/>
      <c r="BN22" s="233"/>
      <c r="BO22" s="233"/>
      <c r="BP22" s="233"/>
      <c r="BQ22" s="238">
        <v>16</v>
      </c>
      <c r="BR22" s="239"/>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34"/>
    </row>
    <row r="23" spans="1:131" s="235" customFormat="1" ht="26.25" customHeight="1" thickBot="1">
      <c r="A23" s="240" t="s">
        <v>394</v>
      </c>
      <c r="B23" s="789" t="s">
        <v>395</v>
      </c>
      <c r="C23" s="790"/>
      <c r="D23" s="790"/>
      <c r="E23" s="790"/>
      <c r="F23" s="790"/>
      <c r="G23" s="790"/>
      <c r="H23" s="790"/>
      <c r="I23" s="790"/>
      <c r="J23" s="790"/>
      <c r="K23" s="790"/>
      <c r="L23" s="790"/>
      <c r="M23" s="790"/>
      <c r="N23" s="790"/>
      <c r="O23" s="790"/>
      <c r="P23" s="791"/>
      <c r="Q23" s="792">
        <v>28145</v>
      </c>
      <c r="R23" s="793"/>
      <c r="S23" s="793"/>
      <c r="T23" s="793"/>
      <c r="U23" s="793"/>
      <c r="V23" s="793">
        <v>26695</v>
      </c>
      <c r="W23" s="793"/>
      <c r="X23" s="793"/>
      <c r="Y23" s="793"/>
      <c r="Z23" s="793"/>
      <c r="AA23" s="793">
        <v>1450</v>
      </c>
      <c r="AB23" s="793"/>
      <c r="AC23" s="793"/>
      <c r="AD23" s="793"/>
      <c r="AE23" s="794"/>
      <c r="AF23" s="795">
        <v>1395</v>
      </c>
      <c r="AG23" s="793"/>
      <c r="AH23" s="793"/>
      <c r="AI23" s="793"/>
      <c r="AJ23" s="796"/>
      <c r="AK23" s="797"/>
      <c r="AL23" s="798"/>
      <c r="AM23" s="798"/>
      <c r="AN23" s="798"/>
      <c r="AO23" s="798"/>
      <c r="AP23" s="793">
        <v>31539</v>
      </c>
      <c r="AQ23" s="793"/>
      <c r="AR23" s="793"/>
      <c r="AS23" s="793"/>
      <c r="AT23" s="793"/>
      <c r="AU23" s="809"/>
      <c r="AV23" s="809"/>
      <c r="AW23" s="809"/>
      <c r="AX23" s="809"/>
      <c r="AY23" s="810"/>
      <c r="AZ23" s="811" t="s">
        <v>128</v>
      </c>
      <c r="BA23" s="812"/>
      <c r="BB23" s="812"/>
      <c r="BC23" s="812"/>
      <c r="BD23" s="813"/>
      <c r="BE23" s="233"/>
      <c r="BF23" s="233"/>
      <c r="BG23" s="233"/>
      <c r="BH23" s="233"/>
      <c r="BI23" s="233"/>
      <c r="BJ23" s="233"/>
      <c r="BK23" s="233"/>
      <c r="BL23" s="233"/>
      <c r="BM23" s="233"/>
      <c r="BN23" s="233"/>
      <c r="BO23" s="233"/>
      <c r="BP23" s="233"/>
      <c r="BQ23" s="238">
        <v>17</v>
      </c>
      <c r="BR23" s="239"/>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34"/>
    </row>
    <row r="24" spans="1:131" s="235" customFormat="1" ht="26.25" customHeight="1">
      <c r="A24" s="808" t="s">
        <v>396</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32"/>
      <c r="BA24" s="232"/>
      <c r="BB24" s="232"/>
      <c r="BC24" s="232"/>
      <c r="BD24" s="232"/>
      <c r="BE24" s="233"/>
      <c r="BF24" s="233"/>
      <c r="BG24" s="233"/>
      <c r="BH24" s="233"/>
      <c r="BI24" s="233"/>
      <c r="BJ24" s="233"/>
      <c r="BK24" s="233"/>
      <c r="BL24" s="233"/>
      <c r="BM24" s="233"/>
      <c r="BN24" s="233"/>
      <c r="BO24" s="233"/>
      <c r="BP24" s="233"/>
      <c r="BQ24" s="238">
        <v>18</v>
      </c>
      <c r="BR24" s="239"/>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34"/>
    </row>
    <row r="25" spans="1:131" ht="26.25" customHeight="1" thickBot="1">
      <c r="A25" s="725" t="s">
        <v>397</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32"/>
      <c r="BK25" s="232"/>
      <c r="BL25" s="232"/>
      <c r="BM25" s="232"/>
      <c r="BN25" s="232"/>
      <c r="BO25" s="241"/>
      <c r="BP25" s="241"/>
      <c r="BQ25" s="238">
        <v>19</v>
      </c>
      <c r="BR25" s="239"/>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30"/>
    </row>
    <row r="26" spans="1:131" ht="26.25" customHeight="1">
      <c r="A26" s="727" t="s">
        <v>375</v>
      </c>
      <c r="B26" s="728"/>
      <c r="C26" s="728"/>
      <c r="D26" s="728"/>
      <c r="E26" s="728"/>
      <c r="F26" s="728"/>
      <c r="G26" s="728"/>
      <c r="H26" s="728"/>
      <c r="I26" s="728"/>
      <c r="J26" s="728"/>
      <c r="K26" s="728"/>
      <c r="L26" s="728"/>
      <c r="M26" s="728"/>
      <c r="N26" s="728"/>
      <c r="O26" s="728"/>
      <c r="P26" s="729"/>
      <c r="Q26" s="733" t="s">
        <v>398</v>
      </c>
      <c r="R26" s="734"/>
      <c r="S26" s="734"/>
      <c r="T26" s="734"/>
      <c r="U26" s="735"/>
      <c r="V26" s="733" t="s">
        <v>399</v>
      </c>
      <c r="W26" s="734"/>
      <c r="X26" s="734"/>
      <c r="Y26" s="734"/>
      <c r="Z26" s="735"/>
      <c r="AA26" s="733" t="s">
        <v>400</v>
      </c>
      <c r="AB26" s="734"/>
      <c r="AC26" s="734"/>
      <c r="AD26" s="734"/>
      <c r="AE26" s="734"/>
      <c r="AF26" s="814" t="s">
        <v>401</v>
      </c>
      <c r="AG26" s="815"/>
      <c r="AH26" s="815"/>
      <c r="AI26" s="815"/>
      <c r="AJ26" s="816"/>
      <c r="AK26" s="734" t="s">
        <v>402</v>
      </c>
      <c r="AL26" s="734"/>
      <c r="AM26" s="734"/>
      <c r="AN26" s="734"/>
      <c r="AO26" s="735"/>
      <c r="AP26" s="733" t="s">
        <v>403</v>
      </c>
      <c r="AQ26" s="734"/>
      <c r="AR26" s="734"/>
      <c r="AS26" s="734"/>
      <c r="AT26" s="735"/>
      <c r="AU26" s="733" t="s">
        <v>404</v>
      </c>
      <c r="AV26" s="734"/>
      <c r="AW26" s="734"/>
      <c r="AX26" s="734"/>
      <c r="AY26" s="735"/>
      <c r="AZ26" s="733" t="s">
        <v>405</v>
      </c>
      <c r="BA26" s="734"/>
      <c r="BB26" s="734"/>
      <c r="BC26" s="734"/>
      <c r="BD26" s="735"/>
      <c r="BE26" s="733" t="s">
        <v>382</v>
      </c>
      <c r="BF26" s="734"/>
      <c r="BG26" s="734"/>
      <c r="BH26" s="734"/>
      <c r="BI26" s="740"/>
      <c r="BJ26" s="232"/>
      <c r="BK26" s="232"/>
      <c r="BL26" s="232"/>
      <c r="BM26" s="232"/>
      <c r="BN26" s="232"/>
      <c r="BO26" s="241"/>
      <c r="BP26" s="241"/>
      <c r="BQ26" s="238">
        <v>20</v>
      </c>
      <c r="BR26" s="239"/>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30"/>
    </row>
    <row r="27" spans="1:131" ht="26.25" customHeight="1" thickBot="1">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32"/>
      <c r="BK27" s="232"/>
      <c r="BL27" s="232"/>
      <c r="BM27" s="232"/>
      <c r="BN27" s="232"/>
      <c r="BO27" s="241"/>
      <c r="BP27" s="241"/>
      <c r="BQ27" s="238">
        <v>21</v>
      </c>
      <c r="BR27" s="239"/>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30"/>
    </row>
    <row r="28" spans="1:131" ht="26.25" customHeight="1" thickTop="1">
      <c r="A28" s="242">
        <v>1</v>
      </c>
      <c r="B28" s="749" t="s">
        <v>406</v>
      </c>
      <c r="C28" s="750"/>
      <c r="D28" s="750"/>
      <c r="E28" s="750"/>
      <c r="F28" s="750"/>
      <c r="G28" s="750"/>
      <c r="H28" s="750"/>
      <c r="I28" s="750"/>
      <c r="J28" s="750"/>
      <c r="K28" s="750"/>
      <c r="L28" s="750"/>
      <c r="M28" s="750"/>
      <c r="N28" s="750"/>
      <c r="O28" s="750"/>
      <c r="P28" s="751"/>
      <c r="Q28" s="822">
        <v>6760</v>
      </c>
      <c r="R28" s="823"/>
      <c r="S28" s="823"/>
      <c r="T28" s="823"/>
      <c r="U28" s="823"/>
      <c r="V28" s="823">
        <v>6664</v>
      </c>
      <c r="W28" s="823"/>
      <c r="X28" s="823"/>
      <c r="Y28" s="823"/>
      <c r="Z28" s="823"/>
      <c r="AA28" s="823">
        <v>96</v>
      </c>
      <c r="AB28" s="823"/>
      <c r="AC28" s="823"/>
      <c r="AD28" s="823"/>
      <c r="AE28" s="824"/>
      <c r="AF28" s="825">
        <v>96</v>
      </c>
      <c r="AG28" s="823"/>
      <c r="AH28" s="823"/>
      <c r="AI28" s="823"/>
      <c r="AJ28" s="826"/>
      <c r="AK28" s="827">
        <v>496</v>
      </c>
      <c r="AL28" s="828"/>
      <c r="AM28" s="828"/>
      <c r="AN28" s="828"/>
      <c r="AO28" s="828"/>
      <c r="AP28" s="828" t="s">
        <v>593</v>
      </c>
      <c r="AQ28" s="828"/>
      <c r="AR28" s="828"/>
      <c r="AS28" s="828"/>
      <c r="AT28" s="828"/>
      <c r="AU28" s="828" t="s">
        <v>593</v>
      </c>
      <c r="AV28" s="828"/>
      <c r="AW28" s="828"/>
      <c r="AX28" s="828"/>
      <c r="AY28" s="828"/>
      <c r="AZ28" s="829" t="s">
        <v>593</v>
      </c>
      <c r="BA28" s="829"/>
      <c r="BB28" s="829"/>
      <c r="BC28" s="829"/>
      <c r="BD28" s="829"/>
      <c r="BE28" s="820"/>
      <c r="BF28" s="820"/>
      <c r="BG28" s="820"/>
      <c r="BH28" s="820"/>
      <c r="BI28" s="821"/>
      <c r="BJ28" s="232"/>
      <c r="BK28" s="232"/>
      <c r="BL28" s="232"/>
      <c r="BM28" s="232"/>
      <c r="BN28" s="232"/>
      <c r="BO28" s="241"/>
      <c r="BP28" s="241"/>
      <c r="BQ28" s="238">
        <v>22</v>
      </c>
      <c r="BR28" s="239"/>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30"/>
    </row>
    <row r="29" spans="1:131" ht="26.25" customHeight="1">
      <c r="A29" s="242">
        <v>2</v>
      </c>
      <c r="B29" s="780" t="s">
        <v>407</v>
      </c>
      <c r="C29" s="781"/>
      <c r="D29" s="781"/>
      <c r="E29" s="781"/>
      <c r="F29" s="781"/>
      <c r="G29" s="781"/>
      <c r="H29" s="781"/>
      <c r="I29" s="781"/>
      <c r="J29" s="781"/>
      <c r="K29" s="781"/>
      <c r="L29" s="781"/>
      <c r="M29" s="781"/>
      <c r="N29" s="781"/>
      <c r="O29" s="781"/>
      <c r="P29" s="782"/>
      <c r="Q29" s="783">
        <v>6087</v>
      </c>
      <c r="R29" s="784"/>
      <c r="S29" s="784"/>
      <c r="T29" s="784"/>
      <c r="U29" s="784"/>
      <c r="V29" s="784">
        <v>5676</v>
      </c>
      <c r="W29" s="784"/>
      <c r="X29" s="784"/>
      <c r="Y29" s="784"/>
      <c r="Z29" s="784"/>
      <c r="AA29" s="784">
        <v>412</v>
      </c>
      <c r="AB29" s="784"/>
      <c r="AC29" s="784"/>
      <c r="AD29" s="784"/>
      <c r="AE29" s="785"/>
      <c r="AF29" s="786">
        <v>412</v>
      </c>
      <c r="AG29" s="787"/>
      <c r="AH29" s="787"/>
      <c r="AI29" s="787"/>
      <c r="AJ29" s="788"/>
      <c r="AK29" s="834">
        <v>888</v>
      </c>
      <c r="AL29" s="830"/>
      <c r="AM29" s="830"/>
      <c r="AN29" s="830"/>
      <c r="AO29" s="830"/>
      <c r="AP29" s="830" t="s">
        <v>594</v>
      </c>
      <c r="AQ29" s="830"/>
      <c r="AR29" s="830"/>
      <c r="AS29" s="830"/>
      <c r="AT29" s="830"/>
      <c r="AU29" s="830" t="s">
        <v>593</v>
      </c>
      <c r="AV29" s="830"/>
      <c r="AW29" s="830"/>
      <c r="AX29" s="830"/>
      <c r="AY29" s="830"/>
      <c r="AZ29" s="831" t="s">
        <v>593</v>
      </c>
      <c r="BA29" s="831"/>
      <c r="BB29" s="831"/>
      <c r="BC29" s="831"/>
      <c r="BD29" s="831"/>
      <c r="BE29" s="832"/>
      <c r="BF29" s="832"/>
      <c r="BG29" s="832"/>
      <c r="BH29" s="832"/>
      <c r="BI29" s="833"/>
      <c r="BJ29" s="232"/>
      <c r="BK29" s="232"/>
      <c r="BL29" s="232"/>
      <c r="BM29" s="232"/>
      <c r="BN29" s="232"/>
      <c r="BO29" s="241"/>
      <c r="BP29" s="241"/>
      <c r="BQ29" s="238">
        <v>23</v>
      </c>
      <c r="BR29" s="239"/>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30"/>
    </row>
    <row r="30" spans="1:131" ht="26.25" customHeight="1">
      <c r="A30" s="242">
        <v>3</v>
      </c>
      <c r="B30" s="780" t="s">
        <v>408</v>
      </c>
      <c r="C30" s="781"/>
      <c r="D30" s="781"/>
      <c r="E30" s="781"/>
      <c r="F30" s="781"/>
      <c r="G30" s="781"/>
      <c r="H30" s="781"/>
      <c r="I30" s="781"/>
      <c r="J30" s="781"/>
      <c r="K30" s="781"/>
      <c r="L30" s="781"/>
      <c r="M30" s="781"/>
      <c r="N30" s="781"/>
      <c r="O30" s="781"/>
      <c r="P30" s="782"/>
      <c r="Q30" s="783">
        <v>781</v>
      </c>
      <c r="R30" s="784"/>
      <c r="S30" s="784"/>
      <c r="T30" s="784"/>
      <c r="U30" s="784"/>
      <c r="V30" s="784">
        <v>778</v>
      </c>
      <c r="W30" s="784"/>
      <c r="X30" s="784"/>
      <c r="Y30" s="784"/>
      <c r="Z30" s="784"/>
      <c r="AA30" s="784">
        <v>3</v>
      </c>
      <c r="AB30" s="784"/>
      <c r="AC30" s="784"/>
      <c r="AD30" s="784"/>
      <c r="AE30" s="785"/>
      <c r="AF30" s="786">
        <v>3</v>
      </c>
      <c r="AG30" s="787"/>
      <c r="AH30" s="787"/>
      <c r="AI30" s="787"/>
      <c r="AJ30" s="788"/>
      <c r="AK30" s="834">
        <v>240</v>
      </c>
      <c r="AL30" s="830"/>
      <c r="AM30" s="830"/>
      <c r="AN30" s="830"/>
      <c r="AO30" s="830"/>
      <c r="AP30" s="830" t="s">
        <v>593</v>
      </c>
      <c r="AQ30" s="830"/>
      <c r="AR30" s="830"/>
      <c r="AS30" s="830"/>
      <c r="AT30" s="830"/>
      <c r="AU30" s="830" t="s">
        <v>593</v>
      </c>
      <c r="AV30" s="830"/>
      <c r="AW30" s="830"/>
      <c r="AX30" s="830"/>
      <c r="AY30" s="830"/>
      <c r="AZ30" s="831" t="s">
        <v>593</v>
      </c>
      <c r="BA30" s="831"/>
      <c r="BB30" s="831"/>
      <c r="BC30" s="831"/>
      <c r="BD30" s="831"/>
      <c r="BE30" s="832"/>
      <c r="BF30" s="832"/>
      <c r="BG30" s="832"/>
      <c r="BH30" s="832"/>
      <c r="BI30" s="833"/>
      <c r="BJ30" s="232"/>
      <c r="BK30" s="232"/>
      <c r="BL30" s="232"/>
      <c r="BM30" s="232"/>
      <c r="BN30" s="232"/>
      <c r="BO30" s="241"/>
      <c r="BP30" s="241"/>
      <c r="BQ30" s="238">
        <v>24</v>
      </c>
      <c r="BR30" s="239"/>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30"/>
    </row>
    <row r="31" spans="1:131" ht="26.25" customHeight="1">
      <c r="A31" s="242">
        <v>4</v>
      </c>
      <c r="B31" s="780" t="s">
        <v>409</v>
      </c>
      <c r="C31" s="781"/>
      <c r="D31" s="781"/>
      <c r="E31" s="781"/>
      <c r="F31" s="781"/>
      <c r="G31" s="781"/>
      <c r="H31" s="781"/>
      <c r="I31" s="781"/>
      <c r="J31" s="781"/>
      <c r="K31" s="781"/>
      <c r="L31" s="781"/>
      <c r="M31" s="781"/>
      <c r="N31" s="781"/>
      <c r="O31" s="781"/>
      <c r="P31" s="782"/>
      <c r="Q31" s="783">
        <v>662</v>
      </c>
      <c r="R31" s="784"/>
      <c r="S31" s="784"/>
      <c r="T31" s="784"/>
      <c r="U31" s="784"/>
      <c r="V31" s="784">
        <v>623</v>
      </c>
      <c r="W31" s="784"/>
      <c r="X31" s="784"/>
      <c r="Y31" s="784"/>
      <c r="Z31" s="784"/>
      <c r="AA31" s="784">
        <v>38</v>
      </c>
      <c r="AB31" s="784"/>
      <c r="AC31" s="784"/>
      <c r="AD31" s="784"/>
      <c r="AE31" s="785"/>
      <c r="AF31" s="786">
        <v>604</v>
      </c>
      <c r="AG31" s="787"/>
      <c r="AH31" s="787"/>
      <c r="AI31" s="787"/>
      <c r="AJ31" s="788"/>
      <c r="AK31" s="834">
        <v>10</v>
      </c>
      <c r="AL31" s="830"/>
      <c r="AM31" s="830"/>
      <c r="AN31" s="830"/>
      <c r="AO31" s="830"/>
      <c r="AP31" s="830">
        <v>2669</v>
      </c>
      <c r="AQ31" s="830"/>
      <c r="AR31" s="830"/>
      <c r="AS31" s="830"/>
      <c r="AT31" s="830"/>
      <c r="AU31" s="835" t="s">
        <v>595</v>
      </c>
      <c r="AV31" s="836"/>
      <c r="AW31" s="836"/>
      <c r="AX31" s="836"/>
      <c r="AY31" s="834"/>
      <c r="AZ31" s="831" t="s">
        <v>593</v>
      </c>
      <c r="BA31" s="831"/>
      <c r="BB31" s="831"/>
      <c r="BC31" s="831"/>
      <c r="BD31" s="831"/>
      <c r="BE31" s="832" t="s">
        <v>410</v>
      </c>
      <c r="BF31" s="832"/>
      <c r="BG31" s="832"/>
      <c r="BH31" s="832"/>
      <c r="BI31" s="833"/>
      <c r="BJ31" s="232"/>
      <c r="BK31" s="232"/>
      <c r="BL31" s="232"/>
      <c r="BM31" s="232"/>
      <c r="BN31" s="232"/>
      <c r="BO31" s="241"/>
      <c r="BP31" s="241"/>
      <c r="BQ31" s="238">
        <v>25</v>
      </c>
      <c r="BR31" s="239"/>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30"/>
    </row>
    <row r="32" spans="1:131" ht="26.25" customHeight="1">
      <c r="A32" s="242">
        <v>5</v>
      </c>
      <c r="B32" s="780" t="s">
        <v>411</v>
      </c>
      <c r="C32" s="781"/>
      <c r="D32" s="781"/>
      <c r="E32" s="781"/>
      <c r="F32" s="781"/>
      <c r="G32" s="781"/>
      <c r="H32" s="781"/>
      <c r="I32" s="781"/>
      <c r="J32" s="781"/>
      <c r="K32" s="781"/>
      <c r="L32" s="781"/>
      <c r="M32" s="781"/>
      <c r="N32" s="781"/>
      <c r="O32" s="781"/>
      <c r="P32" s="782"/>
      <c r="Q32" s="783">
        <v>775</v>
      </c>
      <c r="R32" s="784"/>
      <c r="S32" s="784"/>
      <c r="T32" s="784"/>
      <c r="U32" s="784"/>
      <c r="V32" s="784">
        <v>754</v>
      </c>
      <c r="W32" s="784"/>
      <c r="X32" s="784"/>
      <c r="Y32" s="784"/>
      <c r="Z32" s="784"/>
      <c r="AA32" s="784">
        <v>21</v>
      </c>
      <c r="AB32" s="784"/>
      <c r="AC32" s="784"/>
      <c r="AD32" s="784"/>
      <c r="AE32" s="785"/>
      <c r="AF32" s="786">
        <v>91</v>
      </c>
      <c r="AG32" s="787"/>
      <c r="AH32" s="787"/>
      <c r="AI32" s="787"/>
      <c r="AJ32" s="788"/>
      <c r="AK32" s="834">
        <v>453</v>
      </c>
      <c r="AL32" s="830"/>
      <c r="AM32" s="830"/>
      <c r="AN32" s="830"/>
      <c r="AO32" s="830"/>
      <c r="AP32" s="830">
        <v>3885</v>
      </c>
      <c r="AQ32" s="830"/>
      <c r="AR32" s="830"/>
      <c r="AS32" s="830"/>
      <c r="AT32" s="830"/>
      <c r="AU32" s="830">
        <v>2133</v>
      </c>
      <c r="AV32" s="830"/>
      <c r="AW32" s="830"/>
      <c r="AX32" s="830"/>
      <c r="AY32" s="830"/>
      <c r="AZ32" s="831" t="s">
        <v>593</v>
      </c>
      <c r="BA32" s="831"/>
      <c r="BB32" s="831"/>
      <c r="BC32" s="831"/>
      <c r="BD32" s="831"/>
      <c r="BE32" s="832" t="s">
        <v>412</v>
      </c>
      <c r="BF32" s="832"/>
      <c r="BG32" s="832"/>
      <c r="BH32" s="832"/>
      <c r="BI32" s="833"/>
      <c r="BJ32" s="232"/>
      <c r="BK32" s="232"/>
      <c r="BL32" s="232"/>
      <c r="BM32" s="232"/>
      <c r="BN32" s="232"/>
      <c r="BO32" s="241"/>
      <c r="BP32" s="241"/>
      <c r="BQ32" s="238">
        <v>26</v>
      </c>
      <c r="BR32" s="239"/>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30"/>
    </row>
    <row r="33" spans="1:131" ht="26.25" customHeight="1">
      <c r="A33" s="242">
        <v>6</v>
      </c>
      <c r="B33" s="780" t="s">
        <v>413</v>
      </c>
      <c r="C33" s="781"/>
      <c r="D33" s="781"/>
      <c r="E33" s="781"/>
      <c r="F33" s="781"/>
      <c r="G33" s="781"/>
      <c r="H33" s="781"/>
      <c r="I33" s="781"/>
      <c r="J33" s="781"/>
      <c r="K33" s="781"/>
      <c r="L33" s="781"/>
      <c r="M33" s="781"/>
      <c r="N33" s="781"/>
      <c r="O33" s="781"/>
      <c r="P33" s="782"/>
      <c r="Q33" s="783">
        <v>31</v>
      </c>
      <c r="R33" s="784"/>
      <c r="S33" s="784"/>
      <c r="T33" s="784"/>
      <c r="U33" s="784"/>
      <c r="V33" s="784">
        <v>26</v>
      </c>
      <c r="W33" s="784"/>
      <c r="X33" s="784"/>
      <c r="Y33" s="784"/>
      <c r="Z33" s="784"/>
      <c r="AA33" s="784">
        <v>5</v>
      </c>
      <c r="AB33" s="784"/>
      <c r="AC33" s="784"/>
      <c r="AD33" s="784"/>
      <c r="AE33" s="785"/>
      <c r="AF33" s="786">
        <v>48</v>
      </c>
      <c r="AG33" s="787"/>
      <c r="AH33" s="787"/>
      <c r="AI33" s="787"/>
      <c r="AJ33" s="788"/>
      <c r="AK33" s="834" t="s">
        <v>606</v>
      </c>
      <c r="AL33" s="830"/>
      <c r="AM33" s="830"/>
      <c r="AN33" s="830"/>
      <c r="AO33" s="830"/>
      <c r="AP33" s="830">
        <v>21</v>
      </c>
      <c r="AQ33" s="830"/>
      <c r="AR33" s="830"/>
      <c r="AS33" s="830"/>
      <c r="AT33" s="830"/>
      <c r="AU33" s="830" t="s">
        <v>595</v>
      </c>
      <c r="AV33" s="830"/>
      <c r="AW33" s="830"/>
      <c r="AX33" s="830"/>
      <c r="AY33" s="830"/>
      <c r="AZ33" s="831" t="s">
        <v>593</v>
      </c>
      <c r="BA33" s="831"/>
      <c r="BB33" s="831"/>
      <c r="BC33" s="831"/>
      <c r="BD33" s="831"/>
      <c r="BE33" s="832" t="s">
        <v>412</v>
      </c>
      <c r="BF33" s="832"/>
      <c r="BG33" s="832"/>
      <c r="BH33" s="832"/>
      <c r="BI33" s="833"/>
      <c r="BJ33" s="232"/>
      <c r="BK33" s="232"/>
      <c r="BL33" s="232"/>
      <c r="BM33" s="232"/>
      <c r="BN33" s="232"/>
      <c r="BO33" s="241"/>
      <c r="BP33" s="241"/>
      <c r="BQ33" s="238">
        <v>27</v>
      </c>
      <c r="BR33" s="239"/>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30"/>
    </row>
    <row r="34" spans="1:131" ht="26.25" customHeight="1">
      <c r="A34" s="242">
        <v>7</v>
      </c>
      <c r="B34" s="780" t="s">
        <v>414</v>
      </c>
      <c r="C34" s="781"/>
      <c r="D34" s="781"/>
      <c r="E34" s="781"/>
      <c r="F34" s="781"/>
      <c r="G34" s="781"/>
      <c r="H34" s="781"/>
      <c r="I34" s="781"/>
      <c r="J34" s="781"/>
      <c r="K34" s="781"/>
      <c r="L34" s="781"/>
      <c r="M34" s="781"/>
      <c r="N34" s="781"/>
      <c r="O34" s="781"/>
      <c r="P34" s="782"/>
      <c r="Q34" s="783">
        <v>202</v>
      </c>
      <c r="R34" s="784"/>
      <c r="S34" s="784"/>
      <c r="T34" s="784"/>
      <c r="U34" s="784"/>
      <c r="V34" s="784">
        <v>188</v>
      </c>
      <c r="W34" s="784"/>
      <c r="X34" s="784"/>
      <c r="Y34" s="784"/>
      <c r="Z34" s="784"/>
      <c r="AA34" s="784">
        <v>13</v>
      </c>
      <c r="AB34" s="784"/>
      <c r="AC34" s="784"/>
      <c r="AD34" s="784"/>
      <c r="AE34" s="785"/>
      <c r="AF34" s="786">
        <v>13</v>
      </c>
      <c r="AG34" s="787"/>
      <c r="AH34" s="787"/>
      <c r="AI34" s="787"/>
      <c r="AJ34" s="788"/>
      <c r="AK34" s="834">
        <v>1</v>
      </c>
      <c r="AL34" s="830"/>
      <c r="AM34" s="830"/>
      <c r="AN34" s="830"/>
      <c r="AO34" s="830"/>
      <c r="AP34" s="830">
        <v>26</v>
      </c>
      <c r="AQ34" s="830"/>
      <c r="AR34" s="830"/>
      <c r="AS34" s="830"/>
      <c r="AT34" s="830"/>
      <c r="AU34" s="830" t="s">
        <v>595</v>
      </c>
      <c r="AV34" s="830"/>
      <c r="AW34" s="830"/>
      <c r="AX34" s="830"/>
      <c r="AY34" s="830"/>
      <c r="AZ34" s="831" t="s">
        <v>593</v>
      </c>
      <c r="BA34" s="831"/>
      <c r="BB34" s="831"/>
      <c r="BC34" s="831"/>
      <c r="BD34" s="831"/>
      <c r="BE34" s="832" t="s">
        <v>415</v>
      </c>
      <c r="BF34" s="832"/>
      <c r="BG34" s="832"/>
      <c r="BH34" s="832"/>
      <c r="BI34" s="833"/>
      <c r="BJ34" s="232"/>
      <c r="BK34" s="232"/>
      <c r="BL34" s="232"/>
      <c r="BM34" s="232"/>
      <c r="BN34" s="232"/>
      <c r="BO34" s="241"/>
      <c r="BP34" s="241"/>
      <c r="BQ34" s="238">
        <v>28</v>
      </c>
      <c r="BR34" s="239"/>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30"/>
    </row>
    <row r="35" spans="1:131" ht="26.25" customHeight="1">
      <c r="A35" s="242">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32"/>
      <c r="BK35" s="232"/>
      <c r="BL35" s="232"/>
      <c r="BM35" s="232"/>
      <c r="BN35" s="232"/>
      <c r="BO35" s="241"/>
      <c r="BP35" s="241"/>
      <c r="BQ35" s="238">
        <v>29</v>
      </c>
      <c r="BR35" s="239"/>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30"/>
    </row>
    <row r="36" spans="1:131" ht="26.25" customHeight="1">
      <c r="A36" s="242">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32"/>
      <c r="BK36" s="232"/>
      <c r="BL36" s="232"/>
      <c r="BM36" s="232"/>
      <c r="BN36" s="232"/>
      <c r="BO36" s="241"/>
      <c r="BP36" s="241"/>
      <c r="BQ36" s="238">
        <v>30</v>
      </c>
      <c r="BR36" s="239"/>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30"/>
    </row>
    <row r="37" spans="1:131" ht="26.25" customHeight="1">
      <c r="A37" s="242">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32"/>
      <c r="BK37" s="232"/>
      <c r="BL37" s="232"/>
      <c r="BM37" s="232"/>
      <c r="BN37" s="232"/>
      <c r="BO37" s="241"/>
      <c r="BP37" s="241"/>
      <c r="BQ37" s="238">
        <v>31</v>
      </c>
      <c r="BR37" s="239"/>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30"/>
    </row>
    <row r="38" spans="1:131" ht="26.25" customHeight="1">
      <c r="A38" s="242">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32"/>
      <c r="BK38" s="232"/>
      <c r="BL38" s="232"/>
      <c r="BM38" s="232"/>
      <c r="BN38" s="232"/>
      <c r="BO38" s="241"/>
      <c r="BP38" s="241"/>
      <c r="BQ38" s="238">
        <v>32</v>
      </c>
      <c r="BR38" s="239"/>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30"/>
    </row>
    <row r="39" spans="1:131" ht="26.25" customHeight="1">
      <c r="A39" s="242">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32"/>
      <c r="BK39" s="232"/>
      <c r="BL39" s="232"/>
      <c r="BM39" s="232"/>
      <c r="BN39" s="232"/>
      <c r="BO39" s="241"/>
      <c r="BP39" s="241"/>
      <c r="BQ39" s="238">
        <v>33</v>
      </c>
      <c r="BR39" s="239"/>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30"/>
    </row>
    <row r="40" spans="1:131" ht="26.25" customHeight="1">
      <c r="A40" s="238">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32"/>
      <c r="BK40" s="232"/>
      <c r="BL40" s="232"/>
      <c r="BM40" s="232"/>
      <c r="BN40" s="232"/>
      <c r="BO40" s="241"/>
      <c r="BP40" s="241"/>
      <c r="BQ40" s="238">
        <v>34</v>
      </c>
      <c r="BR40" s="239"/>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30"/>
    </row>
    <row r="41" spans="1:131" ht="26.25" customHeight="1">
      <c r="A41" s="238">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32"/>
      <c r="BK41" s="232"/>
      <c r="BL41" s="232"/>
      <c r="BM41" s="232"/>
      <c r="BN41" s="232"/>
      <c r="BO41" s="241"/>
      <c r="BP41" s="241"/>
      <c r="BQ41" s="238">
        <v>35</v>
      </c>
      <c r="BR41" s="239"/>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30"/>
    </row>
    <row r="42" spans="1:131" ht="26.25" customHeight="1">
      <c r="A42" s="238">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32"/>
      <c r="BK42" s="232"/>
      <c r="BL42" s="232"/>
      <c r="BM42" s="232"/>
      <c r="BN42" s="232"/>
      <c r="BO42" s="241"/>
      <c r="BP42" s="241"/>
      <c r="BQ42" s="238">
        <v>36</v>
      </c>
      <c r="BR42" s="239"/>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30"/>
    </row>
    <row r="43" spans="1:131" ht="26.25" customHeight="1">
      <c r="A43" s="238">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32"/>
      <c r="BK43" s="232"/>
      <c r="BL43" s="232"/>
      <c r="BM43" s="232"/>
      <c r="BN43" s="232"/>
      <c r="BO43" s="241"/>
      <c r="BP43" s="241"/>
      <c r="BQ43" s="238">
        <v>37</v>
      </c>
      <c r="BR43" s="239"/>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30"/>
    </row>
    <row r="44" spans="1:131" ht="26.25" customHeight="1">
      <c r="A44" s="238">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32"/>
      <c r="BK44" s="232"/>
      <c r="BL44" s="232"/>
      <c r="BM44" s="232"/>
      <c r="BN44" s="232"/>
      <c r="BO44" s="241"/>
      <c r="BP44" s="241"/>
      <c r="BQ44" s="238">
        <v>38</v>
      </c>
      <c r="BR44" s="239"/>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30"/>
    </row>
    <row r="45" spans="1:131" ht="26.25" customHeight="1">
      <c r="A45" s="238">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32"/>
      <c r="BK45" s="232"/>
      <c r="BL45" s="232"/>
      <c r="BM45" s="232"/>
      <c r="BN45" s="232"/>
      <c r="BO45" s="241"/>
      <c r="BP45" s="241"/>
      <c r="BQ45" s="238">
        <v>39</v>
      </c>
      <c r="BR45" s="239"/>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30"/>
    </row>
    <row r="46" spans="1:131" ht="26.25" customHeight="1">
      <c r="A46" s="238">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32"/>
      <c r="BK46" s="232"/>
      <c r="BL46" s="232"/>
      <c r="BM46" s="232"/>
      <c r="BN46" s="232"/>
      <c r="BO46" s="241"/>
      <c r="BP46" s="241"/>
      <c r="BQ46" s="238">
        <v>40</v>
      </c>
      <c r="BR46" s="239"/>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30"/>
    </row>
    <row r="47" spans="1:131" ht="26.25" customHeight="1">
      <c r="A47" s="238">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32"/>
      <c r="BK47" s="232"/>
      <c r="BL47" s="232"/>
      <c r="BM47" s="232"/>
      <c r="BN47" s="232"/>
      <c r="BO47" s="241"/>
      <c r="BP47" s="241"/>
      <c r="BQ47" s="238">
        <v>41</v>
      </c>
      <c r="BR47" s="239"/>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30"/>
    </row>
    <row r="48" spans="1:131" ht="26.25" customHeight="1">
      <c r="A48" s="238">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32"/>
      <c r="BK48" s="232"/>
      <c r="BL48" s="232"/>
      <c r="BM48" s="232"/>
      <c r="BN48" s="232"/>
      <c r="BO48" s="241"/>
      <c r="BP48" s="241"/>
      <c r="BQ48" s="238">
        <v>42</v>
      </c>
      <c r="BR48" s="239"/>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30"/>
    </row>
    <row r="49" spans="1:131" ht="26.25" customHeight="1">
      <c r="A49" s="238">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32"/>
      <c r="BK49" s="232"/>
      <c r="BL49" s="232"/>
      <c r="BM49" s="232"/>
      <c r="BN49" s="232"/>
      <c r="BO49" s="241"/>
      <c r="BP49" s="241"/>
      <c r="BQ49" s="238">
        <v>43</v>
      </c>
      <c r="BR49" s="239"/>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30"/>
    </row>
    <row r="50" spans="1:131" ht="26.25" customHeight="1">
      <c r="A50" s="238">
        <v>23</v>
      </c>
      <c r="B50" s="780"/>
      <c r="C50" s="781"/>
      <c r="D50" s="781"/>
      <c r="E50" s="781"/>
      <c r="F50" s="781"/>
      <c r="G50" s="781"/>
      <c r="H50" s="781"/>
      <c r="I50" s="781"/>
      <c r="J50" s="781"/>
      <c r="K50" s="781"/>
      <c r="L50" s="781"/>
      <c r="M50" s="781"/>
      <c r="N50" s="781"/>
      <c r="O50" s="781"/>
      <c r="P50" s="782"/>
      <c r="Q50" s="837"/>
      <c r="R50" s="838"/>
      <c r="S50" s="838"/>
      <c r="T50" s="838"/>
      <c r="U50" s="838"/>
      <c r="V50" s="838"/>
      <c r="W50" s="838"/>
      <c r="X50" s="838"/>
      <c r="Y50" s="838"/>
      <c r="Z50" s="838"/>
      <c r="AA50" s="838"/>
      <c r="AB50" s="838"/>
      <c r="AC50" s="838"/>
      <c r="AD50" s="838"/>
      <c r="AE50" s="839"/>
      <c r="AF50" s="786"/>
      <c r="AG50" s="787"/>
      <c r="AH50" s="787"/>
      <c r="AI50" s="787"/>
      <c r="AJ50" s="788"/>
      <c r="AK50" s="841"/>
      <c r="AL50" s="838"/>
      <c r="AM50" s="838"/>
      <c r="AN50" s="838"/>
      <c r="AO50" s="838"/>
      <c r="AP50" s="838"/>
      <c r="AQ50" s="838"/>
      <c r="AR50" s="838"/>
      <c r="AS50" s="838"/>
      <c r="AT50" s="838"/>
      <c r="AU50" s="838"/>
      <c r="AV50" s="838"/>
      <c r="AW50" s="838"/>
      <c r="AX50" s="838"/>
      <c r="AY50" s="838"/>
      <c r="AZ50" s="840"/>
      <c r="BA50" s="840"/>
      <c r="BB50" s="840"/>
      <c r="BC50" s="840"/>
      <c r="BD50" s="840"/>
      <c r="BE50" s="832"/>
      <c r="BF50" s="832"/>
      <c r="BG50" s="832"/>
      <c r="BH50" s="832"/>
      <c r="BI50" s="833"/>
      <c r="BJ50" s="232"/>
      <c r="BK50" s="232"/>
      <c r="BL50" s="232"/>
      <c r="BM50" s="232"/>
      <c r="BN50" s="232"/>
      <c r="BO50" s="241"/>
      <c r="BP50" s="241"/>
      <c r="BQ50" s="238">
        <v>44</v>
      </c>
      <c r="BR50" s="239"/>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30"/>
    </row>
    <row r="51" spans="1:131" ht="26.25" customHeight="1">
      <c r="A51" s="238">
        <v>24</v>
      </c>
      <c r="B51" s="780"/>
      <c r="C51" s="781"/>
      <c r="D51" s="781"/>
      <c r="E51" s="781"/>
      <c r="F51" s="781"/>
      <c r="G51" s="781"/>
      <c r="H51" s="781"/>
      <c r="I51" s="781"/>
      <c r="J51" s="781"/>
      <c r="K51" s="781"/>
      <c r="L51" s="781"/>
      <c r="M51" s="781"/>
      <c r="N51" s="781"/>
      <c r="O51" s="781"/>
      <c r="P51" s="782"/>
      <c r="Q51" s="837"/>
      <c r="R51" s="838"/>
      <c r="S51" s="838"/>
      <c r="T51" s="838"/>
      <c r="U51" s="838"/>
      <c r="V51" s="838"/>
      <c r="W51" s="838"/>
      <c r="X51" s="838"/>
      <c r="Y51" s="838"/>
      <c r="Z51" s="838"/>
      <c r="AA51" s="838"/>
      <c r="AB51" s="838"/>
      <c r="AC51" s="838"/>
      <c r="AD51" s="838"/>
      <c r="AE51" s="839"/>
      <c r="AF51" s="786"/>
      <c r="AG51" s="787"/>
      <c r="AH51" s="787"/>
      <c r="AI51" s="787"/>
      <c r="AJ51" s="788"/>
      <c r="AK51" s="841"/>
      <c r="AL51" s="838"/>
      <c r="AM51" s="838"/>
      <c r="AN51" s="838"/>
      <c r="AO51" s="838"/>
      <c r="AP51" s="838"/>
      <c r="AQ51" s="838"/>
      <c r="AR51" s="838"/>
      <c r="AS51" s="838"/>
      <c r="AT51" s="838"/>
      <c r="AU51" s="838"/>
      <c r="AV51" s="838"/>
      <c r="AW51" s="838"/>
      <c r="AX51" s="838"/>
      <c r="AY51" s="838"/>
      <c r="AZ51" s="840"/>
      <c r="BA51" s="840"/>
      <c r="BB51" s="840"/>
      <c r="BC51" s="840"/>
      <c r="BD51" s="840"/>
      <c r="BE51" s="832"/>
      <c r="BF51" s="832"/>
      <c r="BG51" s="832"/>
      <c r="BH51" s="832"/>
      <c r="BI51" s="833"/>
      <c r="BJ51" s="232"/>
      <c r="BK51" s="232"/>
      <c r="BL51" s="232"/>
      <c r="BM51" s="232"/>
      <c r="BN51" s="232"/>
      <c r="BO51" s="241"/>
      <c r="BP51" s="241"/>
      <c r="BQ51" s="238">
        <v>45</v>
      </c>
      <c r="BR51" s="239"/>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30"/>
    </row>
    <row r="52" spans="1:131" ht="26.25" customHeight="1">
      <c r="A52" s="238">
        <v>25</v>
      </c>
      <c r="B52" s="780"/>
      <c r="C52" s="781"/>
      <c r="D52" s="781"/>
      <c r="E52" s="781"/>
      <c r="F52" s="781"/>
      <c r="G52" s="781"/>
      <c r="H52" s="781"/>
      <c r="I52" s="781"/>
      <c r="J52" s="781"/>
      <c r="K52" s="781"/>
      <c r="L52" s="781"/>
      <c r="M52" s="781"/>
      <c r="N52" s="781"/>
      <c r="O52" s="781"/>
      <c r="P52" s="782"/>
      <c r="Q52" s="837"/>
      <c r="R52" s="838"/>
      <c r="S52" s="838"/>
      <c r="T52" s="838"/>
      <c r="U52" s="838"/>
      <c r="V52" s="838"/>
      <c r="W52" s="838"/>
      <c r="X52" s="838"/>
      <c r="Y52" s="838"/>
      <c r="Z52" s="838"/>
      <c r="AA52" s="838"/>
      <c r="AB52" s="838"/>
      <c r="AC52" s="838"/>
      <c r="AD52" s="838"/>
      <c r="AE52" s="839"/>
      <c r="AF52" s="786"/>
      <c r="AG52" s="787"/>
      <c r="AH52" s="787"/>
      <c r="AI52" s="787"/>
      <c r="AJ52" s="788"/>
      <c r="AK52" s="841"/>
      <c r="AL52" s="838"/>
      <c r="AM52" s="838"/>
      <c r="AN52" s="838"/>
      <c r="AO52" s="838"/>
      <c r="AP52" s="838"/>
      <c r="AQ52" s="838"/>
      <c r="AR52" s="838"/>
      <c r="AS52" s="838"/>
      <c r="AT52" s="838"/>
      <c r="AU52" s="838"/>
      <c r="AV52" s="838"/>
      <c r="AW52" s="838"/>
      <c r="AX52" s="838"/>
      <c r="AY52" s="838"/>
      <c r="AZ52" s="840"/>
      <c r="BA52" s="840"/>
      <c r="BB52" s="840"/>
      <c r="BC52" s="840"/>
      <c r="BD52" s="840"/>
      <c r="BE52" s="832"/>
      <c r="BF52" s="832"/>
      <c r="BG52" s="832"/>
      <c r="BH52" s="832"/>
      <c r="BI52" s="833"/>
      <c r="BJ52" s="232"/>
      <c r="BK52" s="232"/>
      <c r="BL52" s="232"/>
      <c r="BM52" s="232"/>
      <c r="BN52" s="232"/>
      <c r="BO52" s="241"/>
      <c r="BP52" s="241"/>
      <c r="BQ52" s="238">
        <v>46</v>
      </c>
      <c r="BR52" s="239"/>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30"/>
    </row>
    <row r="53" spans="1:131" ht="26.25" customHeight="1">
      <c r="A53" s="238">
        <v>26</v>
      </c>
      <c r="B53" s="780"/>
      <c r="C53" s="781"/>
      <c r="D53" s="781"/>
      <c r="E53" s="781"/>
      <c r="F53" s="781"/>
      <c r="G53" s="781"/>
      <c r="H53" s="781"/>
      <c r="I53" s="781"/>
      <c r="J53" s="781"/>
      <c r="K53" s="781"/>
      <c r="L53" s="781"/>
      <c r="M53" s="781"/>
      <c r="N53" s="781"/>
      <c r="O53" s="781"/>
      <c r="P53" s="782"/>
      <c r="Q53" s="837"/>
      <c r="R53" s="838"/>
      <c r="S53" s="838"/>
      <c r="T53" s="838"/>
      <c r="U53" s="838"/>
      <c r="V53" s="838"/>
      <c r="W53" s="838"/>
      <c r="X53" s="838"/>
      <c r="Y53" s="838"/>
      <c r="Z53" s="838"/>
      <c r="AA53" s="838"/>
      <c r="AB53" s="838"/>
      <c r="AC53" s="838"/>
      <c r="AD53" s="838"/>
      <c r="AE53" s="839"/>
      <c r="AF53" s="786"/>
      <c r="AG53" s="787"/>
      <c r="AH53" s="787"/>
      <c r="AI53" s="787"/>
      <c r="AJ53" s="788"/>
      <c r="AK53" s="841"/>
      <c r="AL53" s="838"/>
      <c r="AM53" s="838"/>
      <c r="AN53" s="838"/>
      <c r="AO53" s="838"/>
      <c r="AP53" s="838"/>
      <c r="AQ53" s="838"/>
      <c r="AR53" s="838"/>
      <c r="AS53" s="838"/>
      <c r="AT53" s="838"/>
      <c r="AU53" s="838"/>
      <c r="AV53" s="838"/>
      <c r="AW53" s="838"/>
      <c r="AX53" s="838"/>
      <c r="AY53" s="838"/>
      <c r="AZ53" s="840"/>
      <c r="BA53" s="840"/>
      <c r="BB53" s="840"/>
      <c r="BC53" s="840"/>
      <c r="BD53" s="840"/>
      <c r="BE53" s="832"/>
      <c r="BF53" s="832"/>
      <c r="BG53" s="832"/>
      <c r="BH53" s="832"/>
      <c r="BI53" s="833"/>
      <c r="BJ53" s="232"/>
      <c r="BK53" s="232"/>
      <c r="BL53" s="232"/>
      <c r="BM53" s="232"/>
      <c r="BN53" s="232"/>
      <c r="BO53" s="241"/>
      <c r="BP53" s="241"/>
      <c r="BQ53" s="238">
        <v>47</v>
      </c>
      <c r="BR53" s="239"/>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30"/>
    </row>
    <row r="54" spans="1:131" ht="26.25" customHeight="1">
      <c r="A54" s="238">
        <v>27</v>
      </c>
      <c r="B54" s="780"/>
      <c r="C54" s="781"/>
      <c r="D54" s="781"/>
      <c r="E54" s="781"/>
      <c r="F54" s="781"/>
      <c r="G54" s="781"/>
      <c r="H54" s="781"/>
      <c r="I54" s="781"/>
      <c r="J54" s="781"/>
      <c r="K54" s="781"/>
      <c r="L54" s="781"/>
      <c r="M54" s="781"/>
      <c r="N54" s="781"/>
      <c r="O54" s="781"/>
      <c r="P54" s="782"/>
      <c r="Q54" s="837"/>
      <c r="R54" s="838"/>
      <c r="S54" s="838"/>
      <c r="T54" s="838"/>
      <c r="U54" s="838"/>
      <c r="V54" s="838"/>
      <c r="W54" s="838"/>
      <c r="X54" s="838"/>
      <c r="Y54" s="838"/>
      <c r="Z54" s="838"/>
      <c r="AA54" s="838"/>
      <c r="AB54" s="838"/>
      <c r="AC54" s="838"/>
      <c r="AD54" s="838"/>
      <c r="AE54" s="839"/>
      <c r="AF54" s="786"/>
      <c r="AG54" s="787"/>
      <c r="AH54" s="787"/>
      <c r="AI54" s="787"/>
      <c r="AJ54" s="788"/>
      <c r="AK54" s="841"/>
      <c r="AL54" s="838"/>
      <c r="AM54" s="838"/>
      <c r="AN54" s="838"/>
      <c r="AO54" s="838"/>
      <c r="AP54" s="838"/>
      <c r="AQ54" s="838"/>
      <c r="AR54" s="838"/>
      <c r="AS54" s="838"/>
      <c r="AT54" s="838"/>
      <c r="AU54" s="838"/>
      <c r="AV54" s="838"/>
      <c r="AW54" s="838"/>
      <c r="AX54" s="838"/>
      <c r="AY54" s="838"/>
      <c r="AZ54" s="840"/>
      <c r="BA54" s="840"/>
      <c r="BB54" s="840"/>
      <c r="BC54" s="840"/>
      <c r="BD54" s="840"/>
      <c r="BE54" s="832"/>
      <c r="BF54" s="832"/>
      <c r="BG54" s="832"/>
      <c r="BH54" s="832"/>
      <c r="BI54" s="833"/>
      <c r="BJ54" s="232"/>
      <c r="BK54" s="232"/>
      <c r="BL54" s="232"/>
      <c r="BM54" s="232"/>
      <c r="BN54" s="232"/>
      <c r="BO54" s="241"/>
      <c r="BP54" s="241"/>
      <c r="BQ54" s="238">
        <v>48</v>
      </c>
      <c r="BR54" s="239"/>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30"/>
    </row>
    <row r="55" spans="1:131" ht="26.25" customHeight="1">
      <c r="A55" s="238">
        <v>28</v>
      </c>
      <c r="B55" s="780"/>
      <c r="C55" s="781"/>
      <c r="D55" s="781"/>
      <c r="E55" s="781"/>
      <c r="F55" s="781"/>
      <c r="G55" s="781"/>
      <c r="H55" s="781"/>
      <c r="I55" s="781"/>
      <c r="J55" s="781"/>
      <c r="K55" s="781"/>
      <c r="L55" s="781"/>
      <c r="M55" s="781"/>
      <c r="N55" s="781"/>
      <c r="O55" s="781"/>
      <c r="P55" s="782"/>
      <c r="Q55" s="837"/>
      <c r="R55" s="838"/>
      <c r="S55" s="838"/>
      <c r="T55" s="838"/>
      <c r="U55" s="838"/>
      <c r="V55" s="838"/>
      <c r="W55" s="838"/>
      <c r="X55" s="838"/>
      <c r="Y55" s="838"/>
      <c r="Z55" s="838"/>
      <c r="AA55" s="838"/>
      <c r="AB55" s="838"/>
      <c r="AC55" s="838"/>
      <c r="AD55" s="838"/>
      <c r="AE55" s="839"/>
      <c r="AF55" s="786"/>
      <c r="AG55" s="787"/>
      <c r="AH55" s="787"/>
      <c r="AI55" s="787"/>
      <c r="AJ55" s="788"/>
      <c r="AK55" s="841"/>
      <c r="AL55" s="838"/>
      <c r="AM55" s="838"/>
      <c r="AN55" s="838"/>
      <c r="AO55" s="838"/>
      <c r="AP55" s="838"/>
      <c r="AQ55" s="838"/>
      <c r="AR55" s="838"/>
      <c r="AS55" s="838"/>
      <c r="AT55" s="838"/>
      <c r="AU55" s="838"/>
      <c r="AV55" s="838"/>
      <c r="AW55" s="838"/>
      <c r="AX55" s="838"/>
      <c r="AY55" s="838"/>
      <c r="AZ55" s="840"/>
      <c r="BA55" s="840"/>
      <c r="BB55" s="840"/>
      <c r="BC55" s="840"/>
      <c r="BD55" s="840"/>
      <c r="BE55" s="832"/>
      <c r="BF55" s="832"/>
      <c r="BG55" s="832"/>
      <c r="BH55" s="832"/>
      <c r="BI55" s="833"/>
      <c r="BJ55" s="232"/>
      <c r="BK55" s="232"/>
      <c r="BL55" s="232"/>
      <c r="BM55" s="232"/>
      <c r="BN55" s="232"/>
      <c r="BO55" s="241"/>
      <c r="BP55" s="241"/>
      <c r="BQ55" s="238">
        <v>49</v>
      </c>
      <c r="BR55" s="239"/>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30"/>
    </row>
    <row r="56" spans="1:131" ht="26.25" customHeight="1">
      <c r="A56" s="238">
        <v>29</v>
      </c>
      <c r="B56" s="780"/>
      <c r="C56" s="781"/>
      <c r="D56" s="781"/>
      <c r="E56" s="781"/>
      <c r="F56" s="781"/>
      <c r="G56" s="781"/>
      <c r="H56" s="781"/>
      <c r="I56" s="781"/>
      <c r="J56" s="781"/>
      <c r="K56" s="781"/>
      <c r="L56" s="781"/>
      <c r="M56" s="781"/>
      <c r="N56" s="781"/>
      <c r="O56" s="781"/>
      <c r="P56" s="782"/>
      <c r="Q56" s="837"/>
      <c r="R56" s="838"/>
      <c r="S56" s="838"/>
      <c r="T56" s="838"/>
      <c r="U56" s="838"/>
      <c r="V56" s="838"/>
      <c r="W56" s="838"/>
      <c r="X56" s="838"/>
      <c r="Y56" s="838"/>
      <c r="Z56" s="838"/>
      <c r="AA56" s="838"/>
      <c r="AB56" s="838"/>
      <c r="AC56" s="838"/>
      <c r="AD56" s="838"/>
      <c r="AE56" s="839"/>
      <c r="AF56" s="786"/>
      <c r="AG56" s="787"/>
      <c r="AH56" s="787"/>
      <c r="AI56" s="787"/>
      <c r="AJ56" s="788"/>
      <c r="AK56" s="841"/>
      <c r="AL56" s="838"/>
      <c r="AM56" s="838"/>
      <c r="AN56" s="838"/>
      <c r="AO56" s="838"/>
      <c r="AP56" s="838"/>
      <c r="AQ56" s="838"/>
      <c r="AR56" s="838"/>
      <c r="AS56" s="838"/>
      <c r="AT56" s="838"/>
      <c r="AU56" s="838"/>
      <c r="AV56" s="838"/>
      <c r="AW56" s="838"/>
      <c r="AX56" s="838"/>
      <c r="AY56" s="838"/>
      <c r="AZ56" s="840"/>
      <c r="BA56" s="840"/>
      <c r="BB56" s="840"/>
      <c r="BC56" s="840"/>
      <c r="BD56" s="840"/>
      <c r="BE56" s="832"/>
      <c r="BF56" s="832"/>
      <c r="BG56" s="832"/>
      <c r="BH56" s="832"/>
      <c r="BI56" s="833"/>
      <c r="BJ56" s="232"/>
      <c r="BK56" s="232"/>
      <c r="BL56" s="232"/>
      <c r="BM56" s="232"/>
      <c r="BN56" s="232"/>
      <c r="BO56" s="241"/>
      <c r="BP56" s="241"/>
      <c r="BQ56" s="238">
        <v>50</v>
      </c>
      <c r="BR56" s="239"/>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30"/>
    </row>
    <row r="57" spans="1:131" ht="26.25" customHeight="1">
      <c r="A57" s="238">
        <v>30</v>
      </c>
      <c r="B57" s="780"/>
      <c r="C57" s="781"/>
      <c r="D57" s="781"/>
      <c r="E57" s="781"/>
      <c r="F57" s="781"/>
      <c r="G57" s="781"/>
      <c r="H57" s="781"/>
      <c r="I57" s="781"/>
      <c r="J57" s="781"/>
      <c r="K57" s="781"/>
      <c r="L57" s="781"/>
      <c r="M57" s="781"/>
      <c r="N57" s="781"/>
      <c r="O57" s="781"/>
      <c r="P57" s="782"/>
      <c r="Q57" s="837"/>
      <c r="R57" s="838"/>
      <c r="S57" s="838"/>
      <c r="T57" s="838"/>
      <c r="U57" s="838"/>
      <c r="V57" s="838"/>
      <c r="W57" s="838"/>
      <c r="X57" s="838"/>
      <c r="Y57" s="838"/>
      <c r="Z57" s="838"/>
      <c r="AA57" s="838"/>
      <c r="AB57" s="838"/>
      <c r="AC57" s="838"/>
      <c r="AD57" s="838"/>
      <c r="AE57" s="839"/>
      <c r="AF57" s="786"/>
      <c r="AG57" s="787"/>
      <c r="AH57" s="787"/>
      <c r="AI57" s="787"/>
      <c r="AJ57" s="788"/>
      <c r="AK57" s="841"/>
      <c r="AL57" s="838"/>
      <c r="AM57" s="838"/>
      <c r="AN57" s="838"/>
      <c r="AO57" s="838"/>
      <c r="AP57" s="838"/>
      <c r="AQ57" s="838"/>
      <c r="AR57" s="838"/>
      <c r="AS57" s="838"/>
      <c r="AT57" s="838"/>
      <c r="AU57" s="838"/>
      <c r="AV57" s="838"/>
      <c r="AW57" s="838"/>
      <c r="AX57" s="838"/>
      <c r="AY57" s="838"/>
      <c r="AZ57" s="840"/>
      <c r="BA57" s="840"/>
      <c r="BB57" s="840"/>
      <c r="BC57" s="840"/>
      <c r="BD57" s="840"/>
      <c r="BE57" s="832"/>
      <c r="BF57" s="832"/>
      <c r="BG57" s="832"/>
      <c r="BH57" s="832"/>
      <c r="BI57" s="833"/>
      <c r="BJ57" s="232"/>
      <c r="BK57" s="232"/>
      <c r="BL57" s="232"/>
      <c r="BM57" s="232"/>
      <c r="BN57" s="232"/>
      <c r="BO57" s="241"/>
      <c r="BP57" s="241"/>
      <c r="BQ57" s="238">
        <v>51</v>
      </c>
      <c r="BR57" s="239"/>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30"/>
    </row>
    <row r="58" spans="1:131" ht="26.25" customHeight="1">
      <c r="A58" s="238">
        <v>31</v>
      </c>
      <c r="B58" s="780"/>
      <c r="C58" s="781"/>
      <c r="D58" s="781"/>
      <c r="E58" s="781"/>
      <c r="F58" s="781"/>
      <c r="G58" s="781"/>
      <c r="H58" s="781"/>
      <c r="I58" s="781"/>
      <c r="J58" s="781"/>
      <c r="K58" s="781"/>
      <c r="L58" s="781"/>
      <c r="M58" s="781"/>
      <c r="N58" s="781"/>
      <c r="O58" s="781"/>
      <c r="P58" s="782"/>
      <c r="Q58" s="837"/>
      <c r="R58" s="838"/>
      <c r="S58" s="838"/>
      <c r="T58" s="838"/>
      <c r="U58" s="838"/>
      <c r="V58" s="838"/>
      <c r="W58" s="838"/>
      <c r="X58" s="838"/>
      <c r="Y58" s="838"/>
      <c r="Z58" s="838"/>
      <c r="AA58" s="838"/>
      <c r="AB58" s="838"/>
      <c r="AC58" s="838"/>
      <c r="AD58" s="838"/>
      <c r="AE58" s="839"/>
      <c r="AF58" s="786"/>
      <c r="AG58" s="787"/>
      <c r="AH58" s="787"/>
      <c r="AI58" s="787"/>
      <c r="AJ58" s="788"/>
      <c r="AK58" s="841"/>
      <c r="AL58" s="838"/>
      <c r="AM58" s="838"/>
      <c r="AN58" s="838"/>
      <c r="AO58" s="838"/>
      <c r="AP58" s="838"/>
      <c r="AQ58" s="838"/>
      <c r="AR58" s="838"/>
      <c r="AS58" s="838"/>
      <c r="AT58" s="838"/>
      <c r="AU58" s="838"/>
      <c r="AV58" s="838"/>
      <c r="AW58" s="838"/>
      <c r="AX58" s="838"/>
      <c r="AY58" s="838"/>
      <c r="AZ58" s="840"/>
      <c r="BA58" s="840"/>
      <c r="BB58" s="840"/>
      <c r="BC58" s="840"/>
      <c r="BD58" s="840"/>
      <c r="BE58" s="832"/>
      <c r="BF58" s="832"/>
      <c r="BG58" s="832"/>
      <c r="BH58" s="832"/>
      <c r="BI58" s="833"/>
      <c r="BJ58" s="232"/>
      <c r="BK58" s="232"/>
      <c r="BL58" s="232"/>
      <c r="BM58" s="232"/>
      <c r="BN58" s="232"/>
      <c r="BO58" s="241"/>
      <c r="BP58" s="241"/>
      <c r="BQ58" s="238">
        <v>52</v>
      </c>
      <c r="BR58" s="239"/>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30"/>
    </row>
    <row r="59" spans="1:131" ht="26.25" customHeight="1">
      <c r="A59" s="238">
        <v>32</v>
      </c>
      <c r="B59" s="780"/>
      <c r="C59" s="781"/>
      <c r="D59" s="781"/>
      <c r="E59" s="781"/>
      <c r="F59" s="781"/>
      <c r="G59" s="781"/>
      <c r="H59" s="781"/>
      <c r="I59" s="781"/>
      <c r="J59" s="781"/>
      <c r="K59" s="781"/>
      <c r="L59" s="781"/>
      <c r="M59" s="781"/>
      <c r="N59" s="781"/>
      <c r="O59" s="781"/>
      <c r="P59" s="782"/>
      <c r="Q59" s="837"/>
      <c r="R59" s="838"/>
      <c r="S59" s="838"/>
      <c r="T59" s="838"/>
      <c r="U59" s="838"/>
      <c r="V59" s="838"/>
      <c r="W59" s="838"/>
      <c r="X59" s="838"/>
      <c r="Y59" s="838"/>
      <c r="Z59" s="838"/>
      <c r="AA59" s="838"/>
      <c r="AB59" s="838"/>
      <c r="AC59" s="838"/>
      <c r="AD59" s="838"/>
      <c r="AE59" s="839"/>
      <c r="AF59" s="786"/>
      <c r="AG59" s="787"/>
      <c r="AH59" s="787"/>
      <c r="AI59" s="787"/>
      <c r="AJ59" s="788"/>
      <c r="AK59" s="841"/>
      <c r="AL59" s="838"/>
      <c r="AM59" s="838"/>
      <c r="AN59" s="838"/>
      <c r="AO59" s="838"/>
      <c r="AP59" s="838"/>
      <c r="AQ59" s="838"/>
      <c r="AR59" s="838"/>
      <c r="AS59" s="838"/>
      <c r="AT59" s="838"/>
      <c r="AU59" s="838"/>
      <c r="AV59" s="838"/>
      <c r="AW59" s="838"/>
      <c r="AX59" s="838"/>
      <c r="AY59" s="838"/>
      <c r="AZ59" s="840"/>
      <c r="BA59" s="840"/>
      <c r="BB59" s="840"/>
      <c r="BC59" s="840"/>
      <c r="BD59" s="840"/>
      <c r="BE59" s="832"/>
      <c r="BF59" s="832"/>
      <c r="BG59" s="832"/>
      <c r="BH59" s="832"/>
      <c r="BI59" s="833"/>
      <c r="BJ59" s="232"/>
      <c r="BK59" s="232"/>
      <c r="BL59" s="232"/>
      <c r="BM59" s="232"/>
      <c r="BN59" s="232"/>
      <c r="BO59" s="241"/>
      <c r="BP59" s="241"/>
      <c r="BQ59" s="238">
        <v>53</v>
      </c>
      <c r="BR59" s="239"/>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30"/>
    </row>
    <row r="60" spans="1:131" ht="26.25" customHeight="1">
      <c r="A60" s="238">
        <v>33</v>
      </c>
      <c r="B60" s="780"/>
      <c r="C60" s="781"/>
      <c r="D60" s="781"/>
      <c r="E60" s="781"/>
      <c r="F60" s="781"/>
      <c r="G60" s="781"/>
      <c r="H60" s="781"/>
      <c r="I60" s="781"/>
      <c r="J60" s="781"/>
      <c r="K60" s="781"/>
      <c r="L60" s="781"/>
      <c r="M60" s="781"/>
      <c r="N60" s="781"/>
      <c r="O60" s="781"/>
      <c r="P60" s="782"/>
      <c r="Q60" s="837"/>
      <c r="R60" s="838"/>
      <c r="S60" s="838"/>
      <c r="T60" s="838"/>
      <c r="U60" s="838"/>
      <c r="V60" s="838"/>
      <c r="W60" s="838"/>
      <c r="X60" s="838"/>
      <c r="Y60" s="838"/>
      <c r="Z60" s="838"/>
      <c r="AA60" s="838"/>
      <c r="AB60" s="838"/>
      <c r="AC60" s="838"/>
      <c r="AD60" s="838"/>
      <c r="AE60" s="839"/>
      <c r="AF60" s="786"/>
      <c r="AG60" s="787"/>
      <c r="AH60" s="787"/>
      <c r="AI60" s="787"/>
      <c r="AJ60" s="788"/>
      <c r="AK60" s="841"/>
      <c r="AL60" s="838"/>
      <c r="AM60" s="838"/>
      <c r="AN60" s="838"/>
      <c r="AO60" s="838"/>
      <c r="AP60" s="838"/>
      <c r="AQ60" s="838"/>
      <c r="AR60" s="838"/>
      <c r="AS60" s="838"/>
      <c r="AT60" s="838"/>
      <c r="AU60" s="838"/>
      <c r="AV60" s="838"/>
      <c r="AW60" s="838"/>
      <c r="AX60" s="838"/>
      <c r="AY60" s="838"/>
      <c r="AZ60" s="840"/>
      <c r="BA60" s="840"/>
      <c r="BB60" s="840"/>
      <c r="BC60" s="840"/>
      <c r="BD60" s="840"/>
      <c r="BE60" s="832"/>
      <c r="BF60" s="832"/>
      <c r="BG60" s="832"/>
      <c r="BH60" s="832"/>
      <c r="BI60" s="833"/>
      <c r="BJ60" s="232"/>
      <c r="BK60" s="232"/>
      <c r="BL60" s="232"/>
      <c r="BM60" s="232"/>
      <c r="BN60" s="232"/>
      <c r="BO60" s="241"/>
      <c r="BP60" s="241"/>
      <c r="BQ60" s="238">
        <v>54</v>
      </c>
      <c r="BR60" s="239"/>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30"/>
    </row>
    <row r="61" spans="1:131" ht="26.25" customHeight="1" thickBot="1">
      <c r="A61" s="238">
        <v>34</v>
      </c>
      <c r="B61" s="780"/>
      <c r="C61" s="781"/>
      <c r="D61" s="781"/>
      <c r="E61" s="781"/>
      <c r="F61" s="781"/>
      <c r="G61" s="781"/>
      <c r="H61" s="781"/>
      <c r="I61" s="781"/>
      <c r="J61" s="781"/>
      <c r="K61" s="781"/>
      <c r="L61" s="781"/>
      <c r="M61" s="781"/>
      <c r="N61" s="781"/>
      <c r="O61" s="781"/>
      <c r="P61" s="782"/>
      <c r="Q61" s="837"/>
      <c r="R61" s="838"/>
      <c r="S61" s="838"/>
      <c r="T61" s="838"/>
      <c r="U61" s="838"/>
      <c r="V61" s="838"/>
      <c r="W61" s="838"/>
      <c r="X61" s="838"/>
      <c r="Y61" s="838"/>
      <c r="Z61" s="838"/>
      <c r="AA61" s="838"/>
      <c r="AB61" s="838"/>
      <c r="AC61" s="838"/>
      <c r="AD61" s="838"/>
      <c r="AE61" s="839"/>
      <c r="AF61" s="786"/>
      <c r="AG61" s="787"/>
      <c r="AH61" s="787"/>
      <c r="AI61" s="787"/>
      <c r="AJ61" s="788"/>
      <c r="AK61" s="841"/>
      <c r="AL61" s="838"/>
      <c r="AM61" s="838"/>
      <c r="AN61" s="838"/>
      <c r="AO61" s="838"/>
      <c r="AP61" s="838"/>
      <c r="AQ61" s="838"/>
      <c r="AR61" s="838"/>
      <c r="AS61" s="838"/>
      <c r="AT61" s="838"/>
      <c r="AU61" s="838"/>
      <c r="AV61" s="838"/>
      <c r="AW61" s="838"/>
      <c r="AX61" s="838"/>
      <c r="AY61" s="838"/>
      <c r="AZ61" s="840"/>
      <c r="BA61" s="840"/>
      <c r="BB61" s="840"/>
      <c r="BC61" s="840"/>
      <c r="BD61" s="840"/>
      <c r="BE61" s="832"/>
      <c r="BF61" s="832"/>
      <c r="BG61" s="832"/>
      <c r="BH61" s="832"/>
      <c r="BI61" s="833"/>
      <c r="BJ61" s="232"/>
      <c r="BK61" s="232"/>
      <c r="BL61" s="232"/>
      <c r="BM61" s="232"/>
      <c r="BN61" s="232"/>
      <c r="BO61" s="241"/>
      <c r="BP61" s="241"/>
      <c r="BQ61" s="238">
        <v>55</v>
      </c>
      <c r="BR61" s="239"/>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30"/>
    </row>
    <row r="62" spans="1:131" ht="26.25" customHeight="1">
      <c r="A62" s="238">
        <v>35</v>
      </c>
      <c r="B62" s="780"/>
      <c r="C62" s="781"/>
      <c r="D62" s="781"/>
      <c r="E62" s="781"/>
      <c r="F62" s="781"/>
      <c r="G62" s="781"/>
      <c r="H62" s="781"/>
      <c r="I62" s="781"/>
      <c r="J62" s="781"/>
      <c r="K62" s="781"/>
      <c r="L62" s="781"/>
      <c r="M62" s="781"/>
      <c r="N62" s="781"/>
      <c r="O62" s="781"/>
      <c r="P62" s="782"/>
      <c r="Q62" s="837"/>
      <c r="R62" s="838"/>
      <c r="S62" s="838"/>
      <c r="T62" s="838"/>
      <c r="U62" s="838"/>
      <c r="V62" s="838"/>
      <c r="W62" s="838"/>
      <c r="X62" s="838"/>
      <c r="Y62" s="838"/>
      <c r="Z62" s="838"/>
      <c r="AA62" s="838"/>
      <c r="AB62" s="838"/>
      <c r="AC62" s="838"/>
      <c r="AD62" s="838"/>
      <c r="AE62" s="839"/>
      <c r="AF62" s="786"/>
      <c r="AG62" s="787"/>
      <c r="AH62" s="787"/>
      <c r="AI62" s="787"/>
      <c r="AJ62" s="788"/>
      <c r="AK62" s="841"/>
      <c r="AL62" s="838"/>
      <c r="AM62" s="838"/>
      <c r="AN62" s="838"/>
      <c r="AO62" s="838"/>
      <c r="AP62" s="838"/>
      <c r="AQ62" s="838"/>
      <c r="AR62" s="838"/>
      <c r="AS62" s="838"/>
      <c r="AT62" s="838"/>
      <c r="AU62" s="838"/>
      <c r="AV62" s="838"/>
      <c r="AW62" s="838"/>
      <c r="AX62" s="838"/>
      <c r="AY62" s="838"/>
      <c r="AZ62" s="840"/>
      <c r="BA62" s="840"/>
      <c r="BB62" s="840"/>
      <c r="BC62" s="840"/>
      <c r="BD62" s="840"/>
      <c r="BE62" s="832"/>
      <c r="BF62" s="832"/>
      <c r="BG62" s="832"/>
      <c r="BH62" s="832"/>
      <c r="BI62" s="833"/>
      <c r="BJ62" s="849" t="s">
        <v>416</v>
      </c>
      <c r="BK62" s="806"/>
      <c r="BL62" s="806"/>
      <c r="BM62" s="806"/>
      <c r="BN62" s="807"/>
      <c r="BO62" s="241"/>
      <c r="BP62" s="241"/>
      <c r="BQ62" s="238">
        <v>56</v>
      </c>
      <c r="BR62" s="239"/>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30"/>
    </row>
    <row r="63" spans="1:131" ht="26.25" customHeight="1" thickBot="1">
      <c r="A63" s="240" t="s">
        <v>394</v>
      </c>
      <c r="B63" s="789" t="s">
        <v>417</v>
      </c>
      <c r="C63" s="790"/>
      <c r="D63" s="790"/>
      <c r="E63" s="790"/>
      <c r="F63" s="790"/>
      <c r="G63" s="790"/>
      <c r="H63" s="790"/>
      <c r="I63" s="790"/>
      <c r="J63" s="790"/>
      <c r="K63" s="790"/>
      <c r="L63" s="790"/>
      <c r="M63" s="790"/>
      <c r="N63" s="790"/>
      <c r="O63" s="790"/>
      <c r="P63" s="791"/>
      <c r="Q63" s="842"/>
      <c r="R63" s="843"/>
      <c r="S63" s="843"/>
      <c r="T63" s="843"/>
      <c r="U63" s="843"/>
      <c r="V63" s="843"/>
      <c r="W63" s="843"/>
      <c r="X63" s="843"/>
      <c r="Y63" s="843"/>
      <c r="Z63" s="843"/>
      <c r="AA63" s="843"/>
      <c r="AB63" s="843"/>
      <c r="AC63" s="843"/>
      <c r="AD63" s="843"/>
      <c r="AE63" s="844"/>
      <c r="AF63" s="845">
        <v>1265</v>
      </c>
      <c r="AG63" s="846"/>
      <c r="AH63" s="846"/>
      <c r="AI63" s="846"/>
      <c r="AJ63" s="847"/>
      <c r="AK63" s="848"/>
      <c r="AL63" s="843"/>
      <c r="AM63" s="843"/>
      <c r="AN63" s="843"/>
      <c r="AO63" s="843"/>
      <c r="AP63" s="846">
        <v>6601</v>
      </c>
      <c r="AQ63" s="846"/>
      <c r="AR63" s="846"/>
      <c r="AS63" s="846"/>
      <c r="AT63" s="846"/>
      <c r="AU63" s="846">
        <v>2133</v>
      </c>
      <c r="AV63" s="846"/>
      <c r="AW63" s="846"/>
      <c r="AX63" s="846"/>
      <c r="AY63" s="846"/>
      <c r="AZ63" s="850"/>
      <c r="BA63" s="850"/>
      <c r="BB63" s="850"/>
      <c r="BC63" s="850"/>
      <c r="BD63" s="850"/>
      <c r="BE63" s="851"/>
      <c r="BF63" s="851"/>
      <c r="BG63" s="851"/>
      <c r="BH63" s="851"/>
      <c r="BI63" s="852"/>
      <c r="BJ63" s="853" t="s">
        <v>128</v>
      </c>
      <c r="BK63" s="854"/>
      <c r="BL63" s="854"/>
      <c r="BM63" s="854"/>
      <c r="BN63" s="855"/>
      <c r="BO63" s="241"/>
      <c r="BP63" s="241"/>
      <c r="BQ63" s="238">
        <v>57</v>
      </c>
      <c r="BR63" s="239"/>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30"/>
    </row>
    <row r="64" spans="1:131" ht="26.25" customHeight="1">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30"/>
    </row>
    <row r="65" spans="1:131" ht="26.25" customHeight="1" thickBot="1">
      <c r="A65" s="232" t="s">
        <v>418</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30"/>
    </row>
    <row r="66" spans="1:131" ht="26.25" customHeight="1">
      <c r="A66" s="727" t="s">
        <v>419</v>
      </c>
      <c r="B66" s="728"/>
      <c r="C66" s="728"/>
      <c r="D66" s="728"/>
      <c r="E66" s="728"/>
      <c r="F66" s="728"/>
      <c r="G66" s="728"/>
      <c r="H66" s="728"/>
      <c r="I66" s="728"/>
      <c r="J66" s="728"/>
      <c r="K66" s="728"/>
      <c r="L66" s="728"/>
      <c r="M66" s="728"/>
      <c r="N66" s="728"/>
      <c r="O66" s="728"/>
      <c r="P66" s="729"/>
      <c r="Q66" s="733" t="s">
        <v>398</v>
      </c>
      <c r="R66" s="734"/>
      <c r="S66" s="734"/>
      <c r="T66" s="734"/>
      <c r="U66" s="735"/>
      <c r="V66" s="733" t="s">
        <v>420</v>
      </c>
      <c r="W66" s="734"/>
      <c r="X66" s="734"/>
      <c r="Y66" s="734"/>
      <c r="Z66" s="735"/>
      <c r="AA66" s="733" t="s">
        <v>421</v>
      </c>
      <c r="AB66" s="734"/>
      <c r="AC66" s="734"/>
      <c r="AD66" s="734"/>
      <c r="AE66" s="735"/>
      <c r="AF66" s="856" t="s">
        <v>422</v>
      </c>
      <c r="AG66" s="815"/>
      <c r="AH66" s="815"/>
      <c r="AI66" s="815"/>
      <c r="AJ66" s="857"/>
      <c r="AK66" s="733" t="s">
        <v>423</v>
      </c>
      <c r="AL66" s="728"/>
      <c r="AM66" s="728"/>
      <c r="AN66" s="728"/>
      <c r="AO66" s="729"/>
      <c r="AP66" s="733" t="s">
        <v>424</v>
      </c>
      <c r="AQ66" s="734"/>
      <c r="AR66" s="734"/>
      <c r="AS66" s="734"/>
      <c r="AT66" s="735"/>
      <c r="AU66" s="733" t="s">
        <v>425</v>
      </c>
      <c r="AV66" s="734"/>
      <c r="AW66" s="734"/>
      <c r="AX66" s="734"/>
      <c r="AY66" s="735"/>
      <c r="AZ66" s="733" t="s">
        <v>382</v>
      </c>
      <c r="BA66" s="734"/>
      <c r="BB66" s="734"/>
      <c r="BC66" s="734"/>
      <c r="BD66" s="740"/>
      <c r="BE66" s="241"/>
      <c r="BF66" s="241"/>
      <c r="BG66" s="241"/>
      <c r="BH66" s="241"/>
      <c r="BI66" s="241"/>
      <c r="BJ66" s="241"/>
      <c r="BK66" s="241"/>
      <c r="BL66" s="241"/>
      <c r="BM66" s="241"/>
      <c r="BN66" s="241"/>
      <c r="BO66" s="241"/>
      <c r="BP66" s="241"/>
      <c r="BQ66" s="238">
        <v>60</v>
      </c>
      <c r="BR66" s="243"/>
      <c r="BS66" s="861"/>
      <c r="BT66" s="862"/>
      <c r="BU66" s="862"/>
      <c r="BV66" s="862"/>
      <c r="BW66" s="862"/>
      <c r="BX66" s="862"/>
      <c r="BY66" s="862"/>
      <c r="BZ66" s="862"/>
      <c r="CA66" s="862"/>
      <c r="CB66" s="862"/>
      <c r="CC66" s="862"/>
      <c r="CD66" s="862"/>
      <c r="CE66" s="862"/>
      <c r="CF66" s="862"/>
      <c r="CG66" s="867"/>
      <c r="CH66" s="864"/>
      <c r="CI66" s="865"/>
      <c r="CJ66" s="865"/>
      <c r="CK66" s="865"/>
      <c r="CL66" s="866"/>
      <c r="CM66" s="864"/>
      <c r="CN66" s="865"/>
      <c r="CO66" s="865"/>
      <c r="CP66" s="865"/>
      <c r="CQ66" s="866"/>
      <c r="CR66" s="864"/>
      <c r="CS66" s="865"/>
      <c r="CT66" s="865"/>
      <c r="CU66" s="865"/>
      <c r="CV66" s="866"/>
      <c r="CW66" s="864"/>
      <c r="CX66" s="865"/>
      <c r="CY66" s="865"/>
      <c r="CZ66" s="865"/>
      <c r="DA66" s="866"/>
      <c r="DB66" s="864"/>
      <c r="DC66" s="865"/>
      <c r="DD66" s="865"/>
      <c r="DE66" s="865"/>
      <c r="DF66" s="866"/>
      <c r="DG66" s="864"/>
      <c r="DH66" s="865"/>
      <c r="DI66" s="865"/>
      <c r="DJ66" s="865"/>
      <c r="DK66" s="866"/>
      <c r="DL66" s="864"/>
      <c r="DM66" s="865"/>
      <c r="DN66" s="865"/>
      <c r="DO66" s="865"/>
      <c r="DP66" s="866"/>
      <c r="DQ66" s="864"/>
      <c r="DR66" s="865"/>
      <c r="DS66" s="865"/>
      <c r="DT66" s="865"/>
      <c r="DU66" s="866"/>
      <c r="DV66" s="861"/>
      <c r="DW66" s="862"/>
      <c r="DX66" s="862"/>
      <c r="DY66" s="862"/>
      <c r="DZ66" s="863"/>
      <c r="EA66" s="230"/>
    </row>
    <row r="67" spans="1:131" ht="26.25" customHeight="1" thickBot="1">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8"/>
      <c r="AG67" s="818"/>
      <c r="AH67" s="818"/>
      <c r="AI67" s="818"/>
      <c r="AJ67" s="859"/>
      <c r="AK67" s="860"/>
      <c r="AL67" s="731"/>
      <c r="AM67" s="731"/>
      <c r="AN67" s="731"/>
      <c r="AO67" s="732"/>
      <c r="AP67" s="736"/>
      <c r="AQ67" s="737"/>
      <c r="AR67" s="737"/>
      <c r="AS67" s="737"/>
      <c r="AT67" s="738"/>
      <c r="AU67" s="736"/>
      <c r="AV67" s="737"/>
      <c r="AW67" s="737"/>
      <c r="AX67" s="737"/>
      <c r="AY67" s="738"/>
      <c r="AZ67" s="736"/>
      <c r="BA67" s="737"/>
      <c r="BB67" s="737"/>
      <c r="BC67" s="737"/>
      <c r="BD67" s="742"/>
      <c r="BE67" s="241"/>
      <c r="BF67" s="241"/>
      <c r="BG67" s="241"/>
      <c r="BH67" s="241"/>
      <c r="BI67" s="241"/>
      <c r="BJ67" s="241"/>
      <c r="BK67" s="241"/>
      <c r="BL67" s="241"/>
      <c r="BM67" s="241"/>
      <c r="BN67" s="241"/>
      <c r="BO67" s="241"/>
      <c r="BP67" s="241"/>
      <c r="BQ67" s="238">
        <v>61</v>
      </c>
      <c r="BR67" s="243"/>
      <c r="BS67" s="861"/>
      <c r="BT67" s="862"/>
      <c r="BU67" s="862"/>
      <c r="BV67" s="862"/>
      <c r="BW67" s="862"/>
      <c r="BX67" s="862"/>
      <c r="BY67" s="862"/>
      <c r="BZ67" s="862"/>
      <c r="CA67" s="862"/>
      <c r="CB67" s="862"/>
      <c r="CC67" s="862"/>
      <c r="CD67" s="862"/>
      <c r="CE67" s="862"/>
      <c r="CF67" s="862"/>
      <c r="CG67" s="867"/>
      <c r="CH67" s="864"/>
      <c r="CI67" s="865"/>
      <c r="CJ67" s="865"/>
      <c r="CK67" s="865"/>
      <c r="CL67" s="866"/>
      <c r="CM67" s="864"/>
      <c r="CN67" s="865"/>
      <c r="CO67" s="865"/>
      <c r="CP67" s="865"/>
      <c r="CQ67" s="866"/>
      <c r="CR67" s="864"/>
      <c r="CS67" s="865"/>
      <c r="CT67" s="865"/>
      <c r="CU67" s="865"/>
      <c r="CV67" s="866"/>
      <c r="CW67" s="864"/>
      <c r="CX67" s="865"/>
      <c r="CY67" s="865"/>
      <c r="CZ67" s="865"/>
      <c r="DA67" s="866"/>
      <c r="DB67" s="864"/>
      <c r="DC67" s="865"/>
      <c r="DD67" s="865"/>
      <c r="DE67" s="865"/>
      <c r="DF67" s="866"/>
      <c r="DG67" s="864"/>
      <c r="DH67" s="865"/>
      <c r="DI67" s="865"/>
      <c r="DJ67" s="865"/>
      <c r="DK67" s="866"/>
      <c r="DL67" s="864"/>
      <c r="DM67" s="865"/>
      <c r="DN67" s="865"/>
      <c r="DO67" s="865"/>
      <c r="DP67" s="866"/>
      <c r="DQ67" s="864"/>
      <c r="DR67" s="865"/>
      <c r="DS67" s="865"/>
      <c r="DT67" s="865"/>
      <c r="DU67" s="866"/>
      <c r="DV67" s="861"/>
      <c r="DW67" s="862"/>
      <c r="DX67" s="862"/>
      <c r="DY67" s="862"/>
      <c r="DZ67" s="863"/>
      <c r="EA67" s="230"/>
    </row>
    <row r="68" spans="1:131" ht="26.25" customHeight="1" thickTop="1">
      <c r="A68" s="236">
        <v>1</v>
      </c>
      <c r="B68" s="871" t="s">
        <v>596</v>
      </c>
      <c r="C68" s="872"/>
      <c r="D68" s="872"/>
      <c r="E68" s="872"/>
      <c r="F68" s="872"/>
      <c r="G68" s="872"/>
      <c r="H68" s="872"/>
      <c r="I68" s="872"/>
      <c r="J68" s="872"/>
      <c r="K68" s="872"/>
      <c r="L68" s="872"/>
      <c r="M68" s="872"/>
      <c r="N68" s="872"/>
      <c r="O68" s="872"/>
      <c r="P68" s="873"/>
      <c r="Q68" s="874">
        <v>11751</v>
      </c>
      <c r="R68" s="868"/>
      <c r="S68" s="868"/>
      <c r="T68" s="868"/>
      <c r="U68" s="868"/>
      <c r="V68" s="868">
        <v>11426</v>
      </c>
      <c r="W68" s="868"/>
      <c r="X68" s="868"/>
      <c r="Y68" s="868"/>
      <c r="Z68" s="868"/>
      <c r="AA68" s="868">
        <v>325</v>
      </c>
      <c r="AB68" s="868"/>
      <c r="AC68" s="868"/>
      <c r="AD68" s="868"/>
      <c r="AE68" s="868"/>
      <c r="AF68" s="868">
        <v>325</v>
      </c>
      <c r="AG68" s="868"/>
      <c r="AH68" s="868"/>
      <c r="AI68" s="868"/>
      <c r="AJ68" s="868"/>
      <c r="AK68" s="868">
        <v>326</v>
      </c>
      <c r="AL68" s="868"/>
      <c r="AM68" s="868"/>
      <c r="AN68" s="868"/>
      <c r="AO68" s="868"/>
      <c r="AP68" s="868" t="s">
        <v>601</v>
      </c>
      <c r="AQ68" s="868"/>
      <c r="AR68" s="868"/>
      <c r="AS68" s="868"/>
      <c r="AT68" s="868"/>
      <c r="AU68" s="868" t="s">
        <v>601</v>
      </c>
      <c r="AV68" s="868"/>
      <c r="AW68" s="868"/>
      <c r="AX68" s="868"/>
      <c r="AY68" s="868"/>
      <c r="AZ68" s="869"/>
      <c r="BA68" s="869"/>
      <c r="BB68" s="869"/>
      <c r="BC68" s="869"/>
      <c r="BD68" s="870"/>
      <c r="BE68" s="241"/>
      <c r="BF68" s="241"/>
      <c r="BG68" s="241"/>
      <c r="BH68" s="241"/>
      <c r="BI68" s="241"/>
      <c r="BJ68" s="241"/>
      <c r="BK68" s="241"/>
      <c r="BL68" s="241"/>
      <c r="BM68" s="241"/>
      <c r="BN68" s="241"/>
      <c r="BO68" s="241"/>
      <c r="BP68" s="241"/>
      <c r="BQ68" s="238">
        <v>62</v>
      </c>
      <c r="BR68" s="243"/>
      <c r="BS68" s="861"/>
      <c r="BT68" s="862"/>
      <c r="BU68" s="862"/>
      <c r="BV68" s="862"/>
      <c r="BW68" s="862"/>
      <c r="BX68" s="862"/>
      <c r="BY68" s="862"/>
      <c r="BZ68" s="862"/>
      <c r="CA68" s="862"/>
      <c r="CB68" s="862"/>
      <c r="CC68" s="862"/>
      <c r="CD68" s="862"/>
      <c r="CE68" s="862"/>
      <c r="CF68" s="862"/>
      <c r="CG68" s="867"/>
      <c r="CH68" s="864"/>
      <c r="CI68" s="865"/>
      <c r="CJ68" s="865"/>
      <c r="CK68" s="865"/>
      <c r="CL68" s="866"/>
      <c r="CM68" s="864"/>
      <c r="CN68" s="865"/>
      <c r="CO68" s="865"/>
      <c r="CP68" s="865"/>
      <c r="CQ68" s="866"/>
      <c r="CR68" s="864"/>
      <c r="CS68" s="865"/>
      <c r="CT68" s="865"/>
      <c r="CU68" s="865"/>
      <c r="CV68" s="866"/>
      <c r="CW68" s="864"/>
      <c r="CX68" s="865"/>
      <c r="CY68" s="865"/>
      <c r="CZ68" s="865"/>
      <c r="DA68" s="866"/>
      <c r="DB68" s="864"/>
      <c r="DC68" s="865"/>
      <c r="DD68" s="865"/>
      <c r="DE68" s="865"/>
      <c r="DF68" s="866"/>
      <c r="DG68" s="864"/>
      <c r="DH68" s="865"/>
      <c r="DI68" s="865"/>
      <c r="DJ68" s="865"/>
      <c r="DK68" s="866"/>
      <c r="DL68" s="864"/>
      <c r="DM68" s="865"/>
      <c r="DN68" s="865"/>
      <c r="DO68" s="865"/>
      <c r="DP68" s="866"/>
      <c r="DQ68" s="864"/>
      <c r="DR68" s="865"/>
      <c r="DS68" s="865"/>
      <c r="DT68" s="865"/>
      <c r="DU68" s="866"/>
      <c r="DV68" s="861"/>
      <c r="DW68" s="862"/>
      <c r="DX68" s="862"/>
      <c r="DY68" s="862"/>
      <c r="DZ68" s="863"/>
      <c r="EA68" s="230"/>
    </row>
    <row r="69" spans="1:131" ht="26.25" customHeight="1">
      <c r="A69" s="238">
        <v>2</v>
      </c>
      <c r="B69" s="875" t="s">
        <v>597</v>
      </c>
      <c r="C69" s="876"/>
      <c r="D69" s="876"/>
      <c r="E69" s="876"/>
      <c r="F69" s="876"/>
      <c r="G69" s="876"/>
      <c r="H69" s="876"/>
      <c r="I69" s="876"/>
      <c r="J69" s="876"/>
      <c r="K69" s="876"/>
      <c r="L69" s="876"/>
      <c r="M69" s="876"/>
      <c r="N69" s="876"/>
      <c r="O69" s="876"/>
      <c r="P69" s="877"/>
      <c r="Q69" s="878">
        <v>1775</v>
      </c>
      <c r="R69" s="830"/>
      <c r="S69" s="830"/>
      <c r="T69" s="830"/>
      <c r="U69" s="830"/>
      <c r="V69" s="830">
        <v>1752</v>
      </c>
      <c r="W69" s="830"/>
      <c r="X69" s="830"/>
      <c r="Y69" s="830"/>
      <c r="Z69" s="830"/>
      <c r="AA69" s="830">
        <v>23</v>
      </c>
      <c r="AB69" s="830"/>
      <c r="AC69" s="830"/>
      <c r="AD69" s="830"/>
      <c r="AE69" s="830"/>
      <c r="AF69" s="830">
        <v>23</v>
      </c>
      <c r="AG69" s="830"/>
      <c r="AH69" s="830"/>
      <c r="AI69" s="830"/>
      <c r="AJ69" s="830"/>
      <c r="AK69" s="830">
        <v>14</v>
      </c>
      <c r="AL69" s="830"/>
      <c r="AM69" s="830"/>
      <c r="AN69" s="830"/>
      <c r="AO69" s="830"/>
      <c r="AP69" s="830">
        <v>1178</v>
      </c>
      <c r="AQ69" s="830"/>
      <c r="AR69" s="830"/>
      <c r="AS69" s="830"/>
      <c r="AT69" s="830"/>
      <c r="AU69" s="830">
        <v>450</v>
      </c>
      <c r="AV69" s="830"/>
      <c r="AW69" s="830"/>
      <c r="AX69" s="830"/>
      <c r="AY69" s="830"/>
      <c r="AZ69" s="832"/>
      <c r="BA69" s="832"/>
      <c r="BB69" s="832"/>
      <c r="BC69" s="832"/>
      <c r="BD69" s="833"/>
      <c r="BE69" s="241"/>
      <c r="BF69" s="241"/>
      <c r="BG69" s="241"/>
      <c r="BH69" s="241"/>
      <c r="BI69" s="241"/>
      <c r="BJ69" s="241"/>
      <c r="BK69" s="241"/>
      <c r="BL69" s="241"/>
      <c r="BM69" s="241"/>
      <c r="BN69" s="241"/>
      <c r="BO69" s="241"/>
      <c r="BP69" s="241"/>
      <c r="BQ69" s="238">
        <v>63</v>
      </c>
      <c r="BR69" s="243"/>
      <c r="BS69" s="861"/>
      <c r="BT69" s="862"/>
      <c r="BU69" s="862"/>
      <c r="BV69" s="862"/>
      <c r="BW69" s="862"/>
      <c r="BX69" s="862"/>
      <c r="BY69" s="862"/>
      <c r="BZ69" s="862"/>
      <c r="CA69" s="862"/>
      <c r="CB69" s="862"/>
      <c r="CC69" s="862"/>
      <c r="CD69" s="862"/>
      <c r="CE69" s="862"/>
      <c r="CF69" s="862"/>
      <c r="CG69" s="867"/>
      <c r="CH69" s="864"/>
      <c r="CI69" s="865"/>
      <c r="CJ69" s="865"/>
      <c r="CK69" s="865"/>
      <c r="CL69" s="866"/>
      <c r="CM69" s="864"/>
      <c r="CN69" s="865"/>
      <c r="CO69" s="865"/>
      <c r="CP69" s="865"/>
      <c r="CQ69" s="866"/>
      <c r="CR69" s="864"/>
      <c r="CS69" s="865"/>
      <c r="CT69" s="865"/>
      <c r="CU69" s="865"/>
      <c r="CV69" s="866"/>
      <c r="CW69" s="864"/>
      <c r="CX69" s="865"/>
      <c r="CY69" s="865"/>
      <c r="CZ69" s="865"/>
      <c r="DA69" s="866"/>
      <c r="DB69" s="864"/>
      <c r="DC69" s="865"/>
      <c r="DD69" s="865"/>
      <c r="DE69" s="865"/>
      <c r="DF69" s="866"/>
      <c r="DG69" s="864"/>
      <c r="DH69" s="865"/>
      <c r="DI69" s="865"/>
      <c r="DJ69" s="865"/>
      <c r="DK69" s="866"/>
      <c r="DL69" s="864"/>
      <c r="DM69" s="865"/>
      <c r="DN69" s="865"/>
      <c r="DO69" s="865"/>
      <c r="DP69" s="866"/>
      <c r="DQ69" s="864"/>
      <c r="DR69" s="865"/>
      <c r="DS69" s="865"/>
      <c r="DT69" s="865"/>
      <c r="DU69" s="866"/>
      <c r="DV69" s="861"/>
      <c r="DW69" s="862"/>
      <c r="DX69" s="862"/>
      <c r="DY69" s="862"/>
      <c r="DZ69" s="863"/>
      <c r="EA69" s="230"/>
    </row>
    <row r="70" spans="1:131" ht="26.25" customHeight="1">
      <c r="A70" s="238">
        <v>3</v>
      </c>
      <c r="B70" s="875" t="s">
        <v>598</v>
      </c>
      <c r="C70" s="876"/>
      <c r="D70" s="876"/>
      <c r="E70" s="876"/>
      <c r="F70" s="876"/>
      <c r="G70" s="876"/>
      <c r="H70" s="876"/>
      <c r="I70" s="876"/>
      <c r="J70" s="876"/>
      <c r="K70" s="876"/>
      <c r="L70" s="876"/>
      <c r="M70" s="876"/>
      <c r="N70" s="876"/>
      <c r="O70" s="876"/>
      <c r="P70" s="877"/>
      <c r="Q70" s="878">
        <v>1121</v>
      </c>
      <c r="R70" s="830"/>
      <c r="S70" s="830"/>
      <c r="T70" s="830"/>
      <c r="U70" s="830"/>
      <c r="V70" s="830">
        <v>1107</v>
      </c>
      <c r="W70" s="830"/>
      <c r="X70" s="830"/>
      <c r="Y70" s="830"/>
      <c r="Z70" s="830"/>
      <c r="AA70" s="830">
        <v>14</v>
      </c>
      <c r="AB70" s="830"/>
      <c r="AC70" s="830"/>
      <c r="AD70" s="830"/>
      <c r="AE70" s="830"/>
      <c r="AF70" s="830">
        <v>14</v>
      </c>
      <c r="AG70" s="830"/>
      <c r="AH70" s="830"/>
      <c r="AI70" s="830"/>
      <c r="AJ70" s="830"/>
      <c r="AK70" s="830">
        <v>1</v>
      </c>
      <c r="AL70" s="830"/>
      <c r="AM70" s="830"/>
      <c r="AN70" s="830"/>
      <c r="AO70" s="830"/>
      <c r="AP70" s="830">
        <v>3757</v>
      </c>
      <c r="AQ70" s="830"/>
      <c r="AR70" s="830"/>
      <c r="AS70" s="830"/>
      <c r="AT70" s="830"/>
      <c r="AU70" s="830">
        <v>2838</v>
      </c>
      <c r="AV70" s="830"/>
      <c r="AW70" s="830"/>
      <c r="AX70" s="830"/>
      <c r="AY70" s="830"/>
      <c r="AZ70" s="832"/>
      <c r="BA70" s="832"/>
      <c r="BB70" s="832"/>
      <c r="BC70" s="832"/>
      <c r="BD70" s="833"/>
      <c r="BE70" s="241"/>
      <c r="BF70" s="241"/>
      <c r="BG70" s="241"/>
      <c r="BH70" s="241"/>
      <c r="BI70" s="241"/>
      <c r="BJ70" s="241"/>
      <c r="BK70" s="241"/>
      <c r="BL70" s="241"/>
      <c r="BM70" s="241"/>
      <c r="BN70" s="241"/>
      <c r="BO70" s="241"/>
      <c r="BP70" s="241"/>
      <c r="BQ70" s="238">
        <v>64</v>
      </c>
      <c r="BR70" s="243"/>
      <c r="BS70" s="861"/>
      <c r="BT70" s="862"/>
      <c r="BU70" s="862"/>
      <c r="BV70" s="862"/>
      <c r="BW70" s="862"/>
      <c r="BX70" s="862"/>
      <c r="BY70" s="862"/>
      <c r="BZ70" s="862"/>
      <c r="CA70" s="862"/>
      <c r="CB70" s="862"/>
      <c r="CC70" s="862"/>
      <c r="CD70" s="862"/>
      <c r="CE70" s="862"/>
      <c r="CF70" s="862"/>
      <c r="CG70" s="867"/>
      <c r="CH70" s="864"/>
      <c r="CI70" s="865"/>
      <c r="CJ70" s="865"/>
      <c r="CK70" s="865"/>
      <c r="CL70" s="866"/>
      <c r="CM70" s="864"/>
      <c r="CN70" s="865"/>
      <c r="CO70" s="865"/>
      <c r="CP70" s="865"/>
      <c r="CQ70" s="866"/>
      <c r="CR70" s="864"/>
      <c r="CS70" s="865"/>
      <c r="CT70" s="865"/>
      <c r="CU70" s="865"/>
      <c r="CV70" s="866"/>
      <c r="CW70" s="864"/>
      <c r="CX70" s="865"/>
      <c r="CY70" s="865"/>
      <c r="CZ70" s="865"/>
      <c r="DA70" s="866"/>
      <c r="DB70" s="864"/>
      <c r="DC70" s="865"/>
      <c r="DD70" s="865"/>
      <c r="DE70" s="865"/>
      <c r="DF70" s="866"/>
      <c r="DG70" s="864"/>
      <c r="DH70" s="865"/>
      <c r="DI70" s="865"/>
      <c r="DJ70" s="865"/>
      <c r="DK70" s="866"/>
      <c r="DL70" s="864"/>
      <c r="DM70" s="865"/>
      <c r="DN70" s="865"/>
      <c r="DO70" s="865"/>
      <c r="DP70" s="866"/>
      <c r="DQ70" s="864"/>
      <c r="DR70" s="865"/>
      <c r="DS70" s="865"/>
      <c r="DT70" s="865"/>
      <c r="DU70" s="866"/>
      <c r="DV70" s="861"/>
      <c r="DW70" s="862"/>
      <c r="DX70" s="862"/>
      <c r="DY70" s="862"/>
      <c r="DZ70" s="863"/>
      <c r="EA70" s="230"/>
    </row>
    <row r="71" spans="1:131" ht="26.25" customHeight="1">
      <c r="A71" s="238">
        <v>4</v>
      </c>
      <c r="B71" s="875" t="s">
        <v>599</v>
      </c>
      <c r="C71" s="876"/>
      <c r="D71" s="876"/>
      <c r="E71" s="876"/>
      <c r="F71" s="876"/>
      <c r="G71" s="876"/>
      <c r="H71" s="876"/>
      <c r="I71" s="876"/>
      <c r="J71" s="876"/>
      <c r="K71" s="876"/>
      <c r="L71" s="876"/>
      <c r="M71" s="876"/>
      <c r="N71" s="876"/>
      <c r="O71" s="876"/>
      <c r="P71" s="877"/>
      <c r="Q71" s="878">
        <v>84</v>
      </c>
      <c r="R71" s="830"/>
      <c r="S71" s="830"/>
      <c r="T71" s="830"/>
      <c r="U71" s="830"/>
      <c r="V71" s="830">
        <v>79</v>
      </c>
      <c r="W71" s="830"/>
      <c r="X71" s="830"/>
      <c r="Y71" s="830"/>
      <c r="Z71" s="830"/>
      <c r="AA71" s="830">
        <v>5</v>
      </c>
      <c r="AB71" s="830"/>
      <c r="AC71" s="830"/>
      <c r="AD71" s="830"/>
      <c r="AE71" s="830"/>
      <c r="AF71" s="830">
        <v>5</v>
      </c>
      <c r="AG71" s="830"/>
      <c r="AH71" s="830"/>
      <c r="AI71" s="830"/>
      <c r="AJ71" s="830"/>
      <c r="AK71" s="830">
        <v>5</v>
      </c>
      <c r="AL71" s="830"/>
      <c r="AM71" s="830"/>
      <c r="AN71" s="830"/>
      <c r="AO71" s="830"/>
      <c r="AP71" s="830" t="s">
        <v>601</v>
      </c>
      <c r="AQ71" s="830"/>
      <c r="AR71" s="830"/>
      <c r="AS71" s="830"/>
      <c r="AT71" s="830"/>
      <c r="AU71" s="830" t="s">
        <v>601</v>
      </c>
      <c r="AV71" s="830"/>
      <c r="AW71" s="830"/>
      <c r="AX71" s="830"/>
      <c r="AY71" s="830"/>
      <c r="AZ71" s="832"/>
      <c r="BA71" s="832"/>
      <c r="BB71" s="832"/>
      <c r="BC71" s="832"/>
      <c r="BD71" s="833"/>
      <c r="BE71" s="241"/>
      <c r="BF71" s="241"/>
      <c r="BG71" s="241"/>
      <c r="BH71" s="241"/>
      <c r="BI71" s="241"/>
      <c r="BJ71" s="241"/>
      <c r="BK71" s="241"/>
      <c r="BL71" s="241"/>
      <c r="BM71" s="241"/>
      <c r="BN71" s="241"/>
      <c r="BO71" s="241"/>
      <c r="BP71" s="241"/>
      <c r="BQ71" s="238">
        <v>65</v>
      </c>
      <c r="BR71" s="243"/>
      <c r="BS71" s="861"/>
      <c r="BT71" s="862"/>
      <c r="BU71" s="862"/>
      <c r="BV71" s="862"/>
      <c r="BW71" s="862"/>
      <c r="BX71" s="862"/>
      <c r="BY71" s="862"/>
      <c r="BZ71" s="862"/>
      <c r="CA71" s="862"/>
      <c r="CB71" s="862"/>
      <c r="CC71" s="862"/>
      <c r="CD71" s="862"/>
      <c r="CE71" s="862"/>
      <c r="CF71" s="862"/>
      <c r="CG71" s="867"/>
      <c r="CH71" s="864"/>
      <c r="CI71" s="865"/>
      <c r="CJ71" s="865"/>
      <c r="CK71" s="865"/>
      <c r="CL71" s="866"/>
      <c r="CM71" s="864"/>
      <c r="CN71" s="865"/>
      <c r="CO71" s="865"/>
      <c r="CP71" s="865"/>
      <c r="CQ71" s="866"/>
      <c r="CR71" s="864"/>
      <c r="CS71" s="865"/>
      <c r="CT71" s="865"/>
      <c r="CU71" s="865"/>
      <c r="CV71" s="866"/>
      <c r="CW71" s="864"/>
      <c r="CX71" s="865"/>
      <c r="CY71" s="865"/>
      <c r="CZ71" s="865"/>
      <c r="DA71" s="866"/>
      <c r="DB71" s="864"/>
      <c r="DC71" s="865"/>
      <c r="DD71" s="865"/>
      <c r="DE71" s="865"/>
      <c r="DF71" s="866"/>
      <c r="DG71" s="864"/>
      <c r="DH71" s="865"/>
      <c r="DI71" s="865"/>
      <c r="DJ71" s="865"/>
      <c r="DK71" s="866"/>
      <c r="DL71" s="864"/>
      <c r="DM71" s="865"/>
      <c r="DN71" s="865"/>
      <c r="DO71" s="865"/>
      <c r="DP71" s="866"/>
      <c r="DQ71" s="864"/>
      <c r="DR71" s="865"/>
      <c r="DS71" s="865"/>
      <c r="DT71" s="865"/>
      <c r="DU71" s="866"/>
      <c r="DV71" s="861"/>
      <c r="DW71" s="862"/>
      <c r="DX71" s="862"/>
      <c r="DY71" s="862"/>
      <c r="DZ71" s="863"/>
      <c r="EA71" s="230"/>
    </row>
    <row r="72" spans="1:131" ht="26.25" customHeight="1">
      <c r="A72" s="238">
        <v>5</v>
      </c>
      <c r="B72" s="875" t="s">
        <v>600</v>
      </c>
      <c r="C72" s="876"/>
      <c r="D72" s="876"/>
      <c r="E72" s="876"/>
      <c r="F72" s="876"/>
      <c r="G72" s="876"/>
      <c r="H72" s="876"/>
      <c r="I72" s="876"/>
      <c r="J72" s="876"/>
      <c r="K72" s="876"/>
      <c r="L72" s="876"/>
      <c r="M72" s="876"/>
      <c r="N72" s="876"/>
      <c r="O72" s="876"/>
      <c r="P72" s="877"/>
      <c r="Q72" s="878">
        <v>288382</v>
      </c>
      <c r="R72" s="830"/>
      <c r="S72" s="830"/>
      <c r="T72" s="830"/>
      <c r="U72" s="830"/>
      <c r="V72" s="830">
        <v>283191</v>
      </c>
      <c r="W72" s="830"/>
      <c r="X72" s="830"/>
      <c r="Y72" s="830"/>
      <c r="Z72" s="830"/>
      <c r="AA72" s="830">
        <v>5190</v>
      </c>
      <c r="AB72" s="830"/>
      <c r="AC72" s="830"/>
      <c r="AD72" s="830"/>
      <c r="AE72" s="830"/>
      <c r="AF72" s="830">
        <v>5190</v>
      </c>
      <c r="AG72" s="830"/>
      <c r="AH72" s="830"/>
      <c r="AI72" s="830"/>
      <c r="AJ72" s="830"/>
      <c r="AK72" s="830" t="s">
        <v>601</v>
      </c>
      <c r="AL72" s="830"/>
      <c r="AM72" s="830"/>
      <c r="AN72" s="830"/>
      <c r="AO72" s="830"/>
      <c r="AP72" s="830" t="s">
        <v>601</v>
      </c>
      <c r="AQ72" s="830"/>
      <c r="AR72" s="830"/>
      <c r="AS72" s="830"/>
      <c r="AT72" s="830"/>
      <c r="AU72" s="830" t="s">
        <v>601</v>
      </c>
      <c r="AV72" s="830"/>
      <c r="AW72" s="830"/>
      <c r="AX72" s="830"/>
      <c r="AY72" s="830"/>
      <c r="AZ72" s="832"/>
      <c r="BA72" s="832"/>
      <c r="BB72" s="832"/>
      <c r="BC72" s="832"/>
      <c r="BD72" s="833"/>
      <c r="BE72" s="241"/>
      <c r="BF72" s="241"/>
      <c r="BG72" s="241"/>
      <c r="BH72" s="241"/>
      <c r="BI72" s="241"/>
      <c r="BJ72" s="241"/>
      <c r="BK72" s="241"/>
      <c r="BL72" s="241"/>
      <c r="BM72" s="241"/>
      <c r="BN72" s="241"/>
      <c r="BO72" s="241"/>
      <c r="BP72" s="241"/>
      <c r="BQ72" s="238">
        <v>66</v>
      </c>
      <c r="BR72" s="243"/>
      <c r="BS72" s="861"/>
      <c r="BT72" s="862"/>
      <c r="BU72" s="862"/>
      <c r="BV72" s="862"/>
      <c r="BW72" s="862"/>
      <c r="BX72" s="862"/>
      <c r="BY72" s="862"/>
      <c r="BZ72" s="862"/>
      <c r="CA72" s="862"/>
      <c r="CB72" s="862"/>
      <c r="CC72" s="862"/>
      <c r="CD72" s="862"/>
      <c r="CE72" s="862"/>
      <c r="CF72" s="862"/>
      <c r="CG72" s="867"/>
      <c r="CH72" s="864"/>
      <c r="CI72" s="865"/>
      <c r="CJ72" s="865"/>
      <c r="CK72" s="865"/>
      <c r="CL72" s="866"/>
      <c r="CM72" s="864"/>
      <c r="CN72" s="865"/>
      <c r="CO72" s="865"/>
      <c r="CP72" s="865"/>
      <c r="CQ72" s="866"/>
      <c r="CR72" s="864"/>
      <c r="CS72" s="865"/>
      <c r="CT72" s="865"/>
      <c r="CU72" s="865"/>
      <c r="CV72" s="866"/>
      <c r="CW72" s="864"/>
      <c r="CX72" s="865"/>
      <c r="CY72" s="865"/>
      <c r="CZ72" s="865"/>
      <c r="DA72" s="866"/>
      <c r="DB72" s="864"/>
      <c r="DC72" s="865"/>
      <c r="DD72" s="865"/>
      <c r="DE72" s="865"/>
      <c r="DF72" s="866"/>
      <c r="DG72" s="864"/>
      <c r="DH72" s="865"/>
      <c r="DI72" s="865"/>
      <c r="DJ72" s="865"/>
      <c r="DK72" s="866"/>
      <c r="DL72" s="864"/>
      <c r="DM72" s="865"/>
      <c r="DN72" s="865"/>
      <c r="DO72" s="865"/>
      <c r="DP72" s="866"/>
      <c r="DQ72" s="864"/>
      <c r="DR72" s="865"/>
      <c r="DS72" s="865"/>
      <c r="DT72" s="865"/>
      <c r="DU72" s="866"/>
      <c r="DV72" s="861"/>
      <c r="DW72" s="862"/>
      <c r="DX72" s="862"/>
      <c r="DY72" s="862"/>
      <c r="DZ72" s="863"/>
      <c r="EA72" s="230"/>
    </row>
    <row r="73" spans="1:131" ht="26.25" customHeight="1">
      <c r="A73" s="238">
        <v>6</v>
      </c>
      <c r="B73" s="875"/>
      <c r="C73" s="876"/>
      <c r="D73" s="876"/>
      <c r="E73" s="876"/>
      <c r="F73" s="876"/>
      <c r="G73" s="876"/>
      <c r="H73" s="876"/>
      <c r="I73" s="876"/>
      <c r="J73" s="876"/>
      <c r="K73" s="876"/>
      <c r="L73" s="876"/>
      <c r="M73" s="876"/>
      <c r="N73" s="876"/>
      <c r="O73" s="876"/>
      <c r="P73" s="877"/>
      <c r="Q73" s="878"/>
      <c r="R73" s="830"/>
      <c r="S73" s="830"/>
      <c r="T73" s="830"/>
      <c r="U73" s="830"/>
      <c r="V73" s="830"/>
      <c r="W73" s="830"/>
      <c r="X73" s="830"/>
      <c r="Y73" s="830"/>
      <c r="Z73" s="830"/>
      <c r="AA73" s="830"/>
      <c r="AB73" s="830"/>
      <c r="AC73" s="830"/>
      <c r="AD73" s="830"/>
      <c r="AE73" s="830"/>
      <c r="AF73" s="830"/>
      <c r="AG73" s="830"/>
      <c r="AH73" s="830"/>
      <c r="AI73" s="830"/>
      <c r="AJ73" s="830"/>
      <c r="AK73" s="830"/>
      <c r="AL73" s="830"/>
      <c r="AM73" s="830"/>
      <c r="AN73" s="830"/>
      <c r="AO73" s="830"/>
      <c r="AP73" s="830"/>
      <c r="AQ73" s="830"/>
      <c r="AR73" s="830"/>
      <c r="AS73" s="830"/>
      <c r="AT73" s="830"/>
      <c r="AU73" s="830"/>
      <c r="AV73" s="830"/>
      <c r="AW73" s="830"/>
      <c r="AX73" s="830"/>
      <c r="AY73" s="830"/>
      <c r="AZ73" s="832"/>
      <c r="BA73" s="832"/>
      <c r="BB73" s="832"/>
      <c r="BC73" s="832"/>
      <c r="BD73" s="833"/>
      <c r="BE73" s="241"/>
      <c r="BF73" s="241"/>
      <c r="BG73" s="241"/>
      <c r="BH73" s="241"/>
      <c r="BI73" s="241"/>
      <c r="BJ73" s="241"/>
      <c r="BK73" s="241"/>
      <c r="BL73" s="241"/>
      <c r="BM73" s="241"/>
      <c r="BN73" s="241"/>
      <c r="BO73" s="241"/>
      <c r="BP73" s="241"/>
      <c r="BQ73" s="238">
        <v>67</v>
      </c>
      <c r="BR73" s="243"/>
      <c r="BS73" s="861"/>
      <c r="BT73" s="862"/>
      <c r="BU73" s="862"/>
      <c r="BV73" s="862"/>
      <c r="BW73" s="862"/>
      <c r="BX73" s="862"/>
      <c r="BY73" s="862"/>
      <c r="BZ73" s="862"/>
      <c r="CA73" s="862"/>
      <c r="CB73" s="862"/>
      <c r="CC73" s="862"/>
      <c r="CD73" s="862"/>
      <c r="CE73" s="862"/>
      <c r="CF73" s="862"/>
      <c r="CG73" s="867"/>
      <c r="CH73" s="864"/>
      <c r="CI73" s="865"/>
      <c r="CJ73" s="865"/>
      <c r="CK73" s="865"/>
      <c r="CL73" s="866"/>
      <c r="CM73" s="864"/>
      <c r="CN73" s="865"/>
      <c r="CO73" s="865"/>
      <c r="CP73" s="865"/>
      <c r="CQ73" s="866"/>
      <c r="CR73" s="864"/>
      <c r="CS73" s="865"/>
      <c r="CT73" s="865"/>
      <c r="CU73" s="865"/>
      <c r="CV73" s="866"/>
      <c r="CW73" s="864"/>
      <c r="CX73" s="865"/>
      <c r="CY73" s="865"/>
      <c r="CZ73" s="865"/>
      <c r="DA73" s="866"/>
      <c r="DB73" s="864"/>
      <c r="DC73" s="865"/>
      <c r="DD73" s="865"/>
      <c r="DE73" s="865"/>
      <c r="DF73" s="866"/>
      <c r="DG73" s="864"/>
      <c r="DH73" s="865"/>
      <c r="DI73" s="865"/>
      <c r="DJ73" s="865"/>
      <c r="DK73" s="866"/>
      <c r="DL73" s="864"/>
      <c r="DM73" s="865"/>
      <c r="DN73" s="865"/>
      <c r="DO73" s="865"/>
      <c r="DP73" s="866"/>
      <c r="DQ73" s="864"/>
      <c r="DR73" s="865"/>
      <c r="DS73" s="865"/>
      <c r="DT73" s="865"/>
      <c r="DU73" s="866"/>
      <c r="DV73" s="861"/>
      <c r="DW73" s="862"/>
      <c r="DX73" s="862"/>
      <c r="DY73" s="862"/>
      <c r="DZ73" s="863"/>
      <c r="EA73" s="230"/>
    </row>
    <row r="74" spans="1:131" ht="26.25" customHeight="1">
      <c r="A74" s="238">
        <v>7</v>
      </c>
      <c r="B74" s="875"/>
      <c r="C74" s="876"/>
      <c r="D74" s="876"/>
      <c r="E74" s="876"/>
      <c r="F74" s="876"/>
      <c r="G74" s="876"/>
      <c r="H74" s="876"/>
      <c r="I74" s="876"/>
      <c r="J74" s="876"/>
      <c r="K74" s="876"/>
      <c r="L74" s="876"/>
      <c r="M74" s="876"/>
      <c r="N74" s="876"/>
      <c r="O74" s="876"/>
      <c r="P74" s="877"/>
      <c r="Q74" s="878"/>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41"/>
      <c r="BF74" s="241"/>
      <c r="BG74" s="241"/>
      <c r="BH74" s="241"/>
      <c r="BI74" s="241"/>
      <c r="BJ74" s="241"/>
      <c r="BK74" s="241"/>
      <c r="BL74" s="241"/>
      <c r="BM74" s="241"/>
      <c r="BN74" s="241"/>
      <c r="BO74" s="241"/>
      <c r="BP74" s="241"/>
      <c r="BQ74" s="238">
        <v>68</v>
      </c>
      <c r="BR74" s="243"/>
      <c r="BS74" s="861"/>
      <c r="BT74" s="862"/>
      <c r="BU74" s="862"/>
      <c r="BV74" s="862"/>
      <c r="BW74" s="862"/>
      <c r="BX74" s="862"/>
      <c r="BY74" s="862"/>
      <c r="BZ74" s="862"/>
      <c r="CA74" s="862"/>
      <c r="CB74" s="862"/>
      <c r="CC74" s="862"/>
      <c r="CD74" s="862"/>
      <c r="CE74" s="862"/>
      <c r="CF74" s="862"/>
      <c r="CG74" s="867"/>
      <c r="CH74" s="864"/>
      <c r="CI74" s="865"/>
      <c r="CJ74" s="865"/>
      <c r="CK74" s="865"/>
      <c r="CL74" s="866"/>
      <c r="CM74" s="864"/>
      <c r="CN74" s="865"/>
      <c r="CO74" s="865"/>
      <c r="CP74" s="865"/>
      <c r="CQ74" s="866"/>
      <c r="CR74" s="864"/>
      <c r="CS74" s="865"/>
      <c r="CT74" s="865"/>
      <c r="CU74" s="865"/>
      <c r="CV74" s="866"/>
      <c r="CW74" s="864"/>
      <c r="CX74" s="865"/>
      <c r="CY74" s="865"/>
      <c r="CZ74" s="865"/>
      <c r="DA74" s="866"/>
      <c r="DB74" s="864"/>
      <c r="DC74" s="865"/>
      <c r="DD74" s="865"/>
      <c r="DE74" s="865"/>
      <c r="DF74" s="866"/>
      <c r="DG74" s="864"/>
      <c r="DH74" s="865"/>
      <c r="DI74" s="865"/>
      <c r="DJ74" s="865"/>
      <c r="DK74" s="866"/>
      <c r="DL74" s="864"/>
      <c r="DM74" s="865"/>
      <c r="DN74" s="865"/>
      <c r="DO74" s="865"/>
      <c r="DP74" s="866"/>
      <c r="DQ74" s="864"/>
      <c r="DR74" s="865"/>
      <c r="DS74" s="865"/>
      <c r="DT74" s="865"/>
      <c r="DU74" s="866"/>
      <c r="DV74" s="861"/>
      <c r="DW74" s="862"/>
      <c r="DX74" s="862"/>
      <c r="DY74" s="862"/>
      <c r="DZ74" s="863"/>
      <c r="EA74" s="230"/>
    </row>
    <row r="75" spans="1:131" ht="26.25" customHeight="1">
      <c r="A75" s="238">
        <v>8</v>
      </c>
      <c r="B75" s="875"/>
      <c r="C75" s="876"/>
      <c r="D75" s="876"/>
      <c r="E75" s="876"/>
      <c r="F75" s="876"/>
      <c r="G75" s="876"/>
      <c r="H75" s="876"/>
      <c r="I75" s="876"/>
      <c r="J75" s="876"/>
      <c r="K75" s="876"/>
      <c r="L75" s="876"/>
      <c r="M75" s="876"/>
      <c r="N75" s="876"/>
      <c r="O75" s="876"/>
      <c r="P75" s="877"/>
      <c r="Q75" s="879"/>
      <c r="R75" s="836"/>
      <c r="S75" s="836"/>
      <c r="T75" s="836"/>
      <c r="U75" s="834"/>
      <c r="V75" s="835"/>
      <c r="W75" s="836"/>
      <c r="X75" s="836"/>
      <c r="Y75" s="836"/>
      <c r="Z75" s="834"/>
      <c r="AA75" s="835"/>
      <c r="AB75" s="836"/>
      <c r="AC75" s="836"/>
      <c r="AD75" s="836"/>
      <c r="AE75" s="834"/>
      <c r="AF75" s="835"/>
      <c r="AG75" s="836"/>
      <c r="AH75" s="836"/>
      <c r="AI75" s="836"/>
      <c r="AJ75" s="834"/>
      <c r="AK75" s="835"/>
      <c r="AL75" s="836"/>
      <c r="AM75" s="836"/>
      <c r="AN75" s="836"/>
      <c r="AO75" s="834"/>
      <c r="AP75" s="835"/>
      <c r="AQ75" s="836"/>
      <c r="AR75" s="836"/>
      <c r="AS75" s="836"/>
      <c r="AT75" s="834"/>
      <c r="AU75" s="835"/>
      <c r="AV75" s="836"/>
      <c r="AW75" s="836"/>
      <c r="AX75" s="836"/>
      <c r="AY75" s="834"/>
      <c r="AZ75" s="832"/>
      <c r="BA75" s="832"/>
      <c r="BB75" s="832"/>
      <c r="BC75" s="832"/>
      <c r="BD75" s="833"/>
      <c r="BE75" s="241"/>
      <c r="BF75" s="241"/>
      <c r="BG75" s="241"/>
      <c r="BH75" s="241"/>
      <c r="BI75" s="241"/>
      <c r="BJ75" s="241"/>
      <c r="BK75" s="241"/>
      <c r="BL75" s="241"/>
      <c r="BM75" s="241"/>
      <c r="BN75" s="241"/>
      <c r="BO75" s="241"/>
      <c r="BP75" s="241"/>
      <c r="BQ75" s="238">
        <v>69</v>
      </c>
      <c r="BR75" s="243"/>
      <c r="BS75" s="861"/>
      <c r="BT75" s="862"/>
      <c r="BU75" s="862"/>
      <c r="BV75" s="862"/>
      <c r="BW75" s="862"/>
      <c r="BX75" s="862"/>
      <c r="BY75" s="862"/>
      <c r="BZ75" s="862"/>
      <c r="CA75" s="862"/>
      <c r="CB75" s="862"/>
      <c r="CC75" s="862"/>
      <c r="CD75" s="862"/>
      <c r="CE75" s="862"/>
      <c r="CF75" s="862"/>
      <c r="CG75" s="867"/>
      <c r="CH75" s="864"/>
      <c r="CI75" s="865"/>
      <c r="CJ75" s="865"/>
      <c r="CK75" s="865"/>
      <c r="CL75" s="866"/>
      <c r="CM75" s="864"/>
      <c r="CN75" s="865"/>
      <c r="CO75" s="865"/>
      <c r="CP75" s="865"/>
      <c r="CQ75" s="866"/>
      <c r="CR75" s="864"/>
      <c r="CS75" s="865"/>
      <c r="CT75" s="865"/>
      <c r="CU75" s="865"/>
      <c r="CV75" s="866"/>
      <c r="CW75" s="864"/>
      <c r="CX75" s="865"/>
      <c r="CY75" s="865"/>
      <c r="CZ75" s="865"/>
      <c r="DA75" s="866"/>
      <c r="DB75" s="864"/>
      <c r="DC75" s="865"/>
      <c r="DD75" s="865"/>
      <c r="DE75" s="865"/>
      <c r="DF75" s="866"/>
      <c r="DG75" s="864"/>
      <c r="DH75" s="865"/>
      <c r="DI75" s="865"/>
      <c r="DJ75" s="865"/>
      <c r="DK75" s="866"/>
      <c r="DL75" s="864"/>
      <c r="DM75" s="865"/>
      <c r="DN75" s="865"/>
      <c r="DO75" s="865"/>
      <c r="DP75" s="866"/>
      <c r="DQ75" s="864"/>
      <c r="DR75" s="865"/>
      <c r="DS75" s="865"/>
      <c r="DT75" s="865"/>
      <c r="DU75" s="866"/>
      <c r="DV75" s="861"/>
      <c r="DW75" s="862"/>
      <c r="DX75" s="862"/>
      <c r="DY75" s="862"/>
      <c r="DZ75" s="863"/>
      <c r="EA75" s="230"/>
    </row>
    <row r="76" spans="1:131" ht="26.25" customHeight="1">
      <c r="A76" s="238">
        <v>9</v>
      </c>
      <c r="B76" s="875"/>
      <c r="C76" s="876"/>
      <c r="D76" s="876"/>
      <c r="E76" s="876"/>
      <c r="F76" s="876"/>
      <c r="G76" s="876"/>
      <c r="H76" s="876"/>
      <c r="I76" s="876"/>
      <c r="J76" s="876"/>
      <c r="K76" s="876"/>
      <c r="L76" s="876"/>
      <c r="M76" s="876"/>
      <c r="N76" s="876"/>
      <c r="O76" s="876"/>
      <c r="P76" s="877"/>
      <c r="Q76" s="879"/>
      <c r="R76" s="836"/>
      <c r="S76" s="836"/>
      <c r="T76" s="836"/>
      <c r="U76" s="834"/>
      <c r="V76" s="835"/>
      <c r="W76" s="836"/>
      <c r="X76" s="836"/>
      <c r="Y76" s="836"/>
      <c r="Z76" s="834"/>
      <c r="AA76" s="835"/>
      <c r="AB76" s="836"/>
      <c r="AC76" s="836"/>
      <c r="AD76" s="836"/>
      <c r="AE76" s="834"/>
      <c r="AF76" s="835"/>
      <c r="AG76" s="836"/>
      <c r="AH76" s="836"/>
      <c r="AI76" s="836"/>
      <c r="AJ76" s="834"/>
      <c r="AK76" s="835"/>
      <c r="AL76" s="836"/>
      <c r="AM76" s="836"/>
      <c r="AN76" s="836"/>
      <c r="AO76" s="834"/>
      <c r="AP76" s="835"/>
      <c r="AQ76" s="836"/>
      <c r="AR76" s="836"/>
      <c r="AS76" s="836"/>
      <c r="AT76" s="834"/>
      <c r="AU76" s="835"/>
      <c r="AV76" s="836"/>
      <c r="AW76" s="836"/>
      <c r="AX76" s="836"/>
      <c r="AY76" s="834"/>
      <c r="AZ76" s="832"/>
      <c r="BA76" s="832"/>
      <c r="BB76" s="832"/>
      <c r="BC76" s="832"/>
      <c r="BD76" s="833"/>
      <c r="BE76" s="241"/>
      <c r="BF76" s="241"/>
      <c r="BG76" s="241"/>
      <c r="BH76" s="241"/>
      <c r="BI76" s="241"/>
      <c r="BJ76" s="241"/>
      <c r="BK76" s="241"/>
      <c r="BL76" s="241"/>
      <c r="BM76" s="241"/>
      <c r="BN76" s="241"/>
      <c r="BO76" s="241"/>
      <c r="BP76" s="241"/>
      <c r="BQ76" s="238">
        <v>70</v>
      </c>
      <c r="BR76" s="243"/>
      <c r="BS76" s="861"/>
      <c r="BT76" s="862"/>
      <c r="BU76" s="862"/>
      <c r="BV76" s="862"/>
      <c r="BW76" s="862"/>
      <c r="BX76" s="862"/>
      <c r="BY76" s="862"/>
      <c r="BZ76" s="862"/>
      <c r="CA76" s="862"/>
      <c r="CB76" s="862"/>
      <c r="CC76" s="862"/>
      <c r="CD76" s="862"/>
      <c r="CE76" s="862"/>
      <c r="CF76" s="862"/>
      <c r="CG76" s="867"/>
      <c r="CH76" s="864"/>
      <c r="CI76" s="865"/>
      <c r="CJ76" s="865"/>
      <c r="CK76" s="865"/>
      <c r="CL76" s="866"/>
      <c r="CM76" s="864"/>
      <c r="CN76" s="865"/>
      <c r="CO76" s="865"/>
      <c r="CP76" s="865"/>
      <c r="CQ76" s="866"/>
      <c r="CR76" s="864"/>
      <c r="CS76" s="865"/>
      <c r="CT76" s="865"/>
      <c r="CU76" s="865"/>
      <c r="CV76" s="866"/>
      <c r="CW76" s="864"/>
      <c r="CX76" s="865"/>
      <c r="CY76" s="865"/>
      <c r="CZ76" s="865"/>
      <c r="DA76" s="866"/>
      <c r="DB76" s="864"/>
      <c r="DC76" s="865"/>
      <c r="DD76" s="865"/>
      <c r="DE76" s="865"/>
      <c r="DF76" s="866"/>
      <c r="DG76" s="864"/>
      <c r="DH76" s="865"/>
      <c r="DI76" s="865"/>
      <c r="DJ76" s="865"/>
      <c r="DK76" s="866"/>
      <c r="DL76" s="864"/>
      <c r="DM76" s="865"/>
      <c r="DN76" s="865"/>
      <c r="DO76" s="865"/>
      <c r="DP76" s="866"/>
      <c r="DQ76" s="864"/>
      <c r="DR76" s="865"/>
      <c r="DS76" s="865"/>
      <c r="DT76" s="865"/>
      <c r="DU76" s="866"/>
      <c r="DV76" s="861"/>
      <c r="DW76" s="862"/>
      <c r="DX76" s="862"/>
      <c r="DY76" s="862"/>
      <c r="DZ76" s="863"/>
      <c r="EA76" s="230"/>
    </row>
    <row r="77" spans="1:131" ht="26.25" customHeight="1">
      <c r="A77" s="238">
        <v>10</v>
      </c>
      <c r="B77" s="875"/>
      <c r="C77" s="876"/>
      <c r="D77" s="876"/>
      <c r="E77" s="876"/>
      <c r="F77" s="876"/>
      <c r="G77" s="876"/>
      <c r="H77" s="876"/>
      <c r="I77" s="876"/>
      <c r="J77" s="876"/>
      <c r="K77" s="876"/>
      <c r="L77" s="876"/>
      <c r="M77" s="876"/>
      <c r="N77" s="876"/>
      <c r="O77" s="876"/>
      <c r="P77" s="877"/>
      <c r="Q77" s="879"/>
      <c r="R77" s="836"/>
      <c r="S77" s="836"/>
      <c r="T77" s="836"/>
      <c r="U77" s="834"/>
      <c r="V77" s="835"/>
      <c r="W77" s="836"/>
      <c r="X77" s="836"/>
      <c r="Y77" s="836"/>
      <c r="Z77" s="834"/>
      <c r="AA77" s="835"/>
      <c r="AB77" s="836"/>
      <c r="AC77" s="836"/>
      <c r="AD77" s="836"/>
      <c r="AE77" s="834"/>
      <c r="AF77" s="835"/>
      <c r="AG77" s="836"/>
      <c r="AH77" s="836"/>
      <c r="AI77" s="836"/>
      <c r="AJ77" s="834"/>
      <c r="AK77" s="835"/>
      <c r="AL77" s="836"/>
      <c r="AM77" s="836"/>
      <c r="AN77" s="836"/>
      <c r="AO77" s="834"/>
      <c r="AP77" s="835"/>
      <c r="AQ77" s="836"/>
      <c r="AR77" s="836"/>
      <c r="AS77" s="836"/>
      <c r="AT77" s="834"/>
      <c r="AU77" s="835"/>
      <c r="AV77" s="836"/>
      <c r="AW77" s="836"/>
      <c r="AX77" s="836"/>
      <c r="AY77" s="834"/>
      <c r="AZ77" s="832"/>
      <c r="BA77" s="832"/>
      <c r="BB77" s="832"/>
      <c r="BC77" s="832"/>
      <c r="BD77" s="833"/>
      <c r="BE77" s="241"/>
      <c r="BF77" s="241"/>
      <c r="BG77" s="241"/>
      <c r="BH77" s="241"/>
      <c r="BI77" s="241"/>
      <c r="BJ77" s="241"/>
      <c r="BK77" s="241"/>
      <c r="BL77" s="241"/>
      <c r="BM77" s="241"/>
      <c r="BN77" s="241"/>
      <c r="BO77" s="241"/>
      <c r="BP77" s="241"/>
      <c r="BQ77" s="238">
        <v>71</v>
      </c>
      <c r="BR77" s="243"/>
      <c r="BS77" s="861"/>
      <c r="BT77" s="862"/>
      <c r="BU77" s="862"/>
      <c r="BV77" s="862"/>
      <c r="BW77" s="862"/>
      <c r="BX77" s="862"/>
      <c r="BY77" s="862"/>
      <c r="BZ77" s="862"/>
      <c r="CA77" s="862"/>
      <c r="CB77" s="862"/>
      <c r="CC77" s="862"/>
      <c r="CD77" s="862"/>
      <c r="CE77" s="862"/>
      <c r="CF77" s="862"/>
      <c r="CG77" s="867"/>
      <c r="CH77" s="864"/>
      <c r="CI77" s="865"/>
      <c r="CJ77" s="865"/>
      <c r="CK77" s="865"/>
      <c r="CL77" s="866"/>
      <c r="CM77" s="864"/>
      <c r="CN77" s="865"/>
      <c r="CO77" s="865"/>
      <c r="CP77" s="865"/>
      <c r="CQ77" s="866"/>
      <c r="CR77" s="864"/>
      <c r="CS77" s="865"/>
      <c r="CT77" s="865"/>
      <c r="CU77" s="865"/>
      <c r="CV77" s="866"/>
      <c r="CW77" s="864"/>
      <c r="CX77" s="865"/>
      <c r="CY77" s="865"/>
      <c r="CZ77" s="865"/>
      <c r="DA77" s="866"/>
      <c r="DB77" s="864"/>
      <c r="DC77" s="865"/>
      <c r="DD77" s="865"/>
      <c r="DE77" s="865"/>
      <c r="DF77" s="866"/>
      <c r="DG77" s="864"/>
      <c r="DH77" s="865"/>
      <c r="DI77" s="865"/>
      <c r="DJ77" s="865"/>
      <c r="DK77" s="866"/>
      <c r="DL77" s="864"/>
      <c r="DM77" s="865"/>
      <c r="DN77" s="865"/>
      <c r="DO77" s="865"/>
      <c r="DP77" s="866"/>
      <c r="DQ77" s="864"/>
      <c r="DR77" s="865"/>
      <c r="DS77" s="865"/>
      <c r="DT77" s="865"/>
      <c r="DU77" s="866"/>
      <c r="DV77" s="861"/>
      <c r="DW77" s="862"/>
      <c r="DX77" s="862"/>
      <c r="DY77" s="862"/>
      <c r="DZ77" s="863"/>
      <c r="EA77" s="230"/>
    </row>
    <row r="78" spans="1:131" ht="26.25" customHeight="1">
      <c r="A78" s="238">
        <v>11</v>
      </c>
      <c r="B78" s="875"/>
      <c r="C78" s="876"/>
      <c r="D78" s="876"/>
      <c r="E78" s="876"/>
      <c r="F78" s="876"/>
      <c r="G78" s="876"/>
      <c r="H78" s="876"/>
      <c r="I78" s="876"/>
      <c r="J78" s="876"/>
      <c r="K78" s="876"/>
      <c r="L78" s="876"/>
      <c r="M78" s="876"/>
      <c r="N78" s="876"/>
      <c r="O78" s="876"/>
      <c r="P78" s="877"/>
      <c r="Q78" s="878"/>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41"/>
      <c r="BF78" s="241"/>
      <c r="BG78" s="241"/>
      <c r="BH78" s="241"/>
      <c r="BI78" s="241"/>
      <c r="BJ78" s="230"/>
      <c r="BK78" s="230"/>
      <c r="BL78" s="230"/>
      <c r="BM78" s="230"/>
      <c r="BN78" s="230"/>
      <c r="BO78" s="241"/>
      <c r="BP78" s="241"/>
      <c r="BQ78" s="238">
        <v>72</v>
      </c>
      <c r="BR78" s="243"/>
      <c r="BS78" s="861"/>
      <c r="BT78" s="862"/>
      <c r="BU78" s="862"/>
      <c r="BV78" s="862"/>
      <c r="BW78" s="862"/>
      <c r="BX78" s="862"/>
      <c r="BY78" s="862"/>
      <c r="BZ78" s="862"/>
      <c r="CA78" s="862"/>
      <c r="CB78" s="862"/>
      <c r="CC78" s="862"/>
      <c r="CD78" s="862"/>
      <c r="CE78" s="862"/>
      <c r="CF78" s="862"/>
      <c r="CG78" s="867"/>
      <c r="CH78" s="864"/>
      <c r="CI78" s="865"/>
      <c r="CJ78" s="865"/>
      <c r="CK78" s="865"/>
      <c r="CL78" s="866"/>
      <c r="CM78" s="864"/>
      <c r="CN78" s="865"/>
      <c r="CO78" s="865"/>
      <c r="CP78" s="865"/>
      <c r="CQ78" s="866"/>
      <c r="CR78" s="864"/>
      <c r="CS78" s="865"/>
      <c r="CT78" s="865"/>
      <c r="CU78" s="865"/>
      <c r="CV78" s="866"/>
      <c r="CW78" s="864"/>
      <c r="CX78" s="865"/>
      <c r="CY78" s="865"/>
      <c r="CZ78" s="865"/>
      <c r="DA78" s="866"/>
      <c r="DB78" s="864"/>
      <c r="DC78" s="865"/>
      <c r="DD78" s="865"/>
      <c r="DE78" s="865"/>
      <c r="DF78" s="866"/>
      <c r="DG78" s="864"/>
      <c r="DH78" s="865"/>
      <c r="DI78" s="865"/>
      <c r="DJ78" s="865"/>
      <c r="DK78" s="866"/>
      <c r="DL78" s="864"/>
      <c r="DM78" s="865"/>
      <c r="DN78" s="865"/>
      <c r="DO78" s="865"/>
      <c r="DP78" s="866"/>
      <c r="DQ78" s="864"/>
      <c r="DR78" s="865"/>
      <c r="DS78" s="865"/>
      <c r="DT78" s="865"/>
      <c r="DU78" s="866"/>
      <c r="DV78" s="861"/>
      <c r="DW78" s="862"/>
      <c r="DX78" s="862"/>
      <c r="DY78" s="862"/>
      <c r="DZ78" s="863"/>
      <c r="EA78" s="230"/>
    </row>
    <row r="79" spans="1:131" ht="26.25" customHeight="1">
      <c r="A79" s="238">
        <v>12</v>
      </c>
      <c r="B79" s="875"/>
      <c r="C79" s="876"/>
      <c r="D79" s="876"/>
      <c r="E79" s="876"/>
      <c r="F79" s="876"/>
      <c r="G79" s="876"/>
      <c r="H79" s="876"/>
      <c r="I79" s="876"/>
      <c r="J79" s="876"/>
      <c r="K79" s="876"/>
      <c r="L79" s="876"/>
      <c r="M79" s="876"/>
      <c r="N79" s="876"/>
      <c r="O79" s="876"/>
      <c r="P79" s="877"/>
      <c r="Q79" s="878"/>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41"/>
      <c r="BF79" s="241"/>
      <c r="BG79" s="241"/>
      <c r="BH79" s="241"/>
      <c r="BI79" s="241"/>
      <c r="BJ79" s="230"/>
      <c r="BK79" s="230"/>
      <c r="BL79" s="230"/>
      <c r="BM79" s="230"/>
      <c r="BN79" s="230"/>
      <c r="BO79" s="241"/>
      <c r="BP79" s="241"/>
      <c r="BQ79" s="238">
        <v>73</v>
      </c>
      <c r="BR79" s="243"/>
      <c r="BS79" s="861"/>
      <c r="BT79" s="862"/>
      <c r="BU79" s="862"/>
      <c r="BV79" s="862"/>
      <c r="BW79" s="862"/>
      <c r="BX79" s="862"/>
      <c r="BY79" s="862"/>
      <c r="BZ79" s="862"/>
      <c r="CA79" s="862"/>
      <c r="CB79" s="862"/>
      <c r="CC79" s="862"/>
      <c r="CD79" s="862"/>
      <c r="CE79" s="862"/>
      <c r="CF79" s="862"/>
      <c r="CG79" s="867"/>
      <c r="CH79" s="864"/>
      <c r="CI79" s="865"/>
      <c r="CJ79" s="865"/>
      <c r="CK79" s="865"/>
      <c r="CL79" s="866"/>
      <c r="CM79" s="864"/>
      <c r="CN79" s="865"/>
      <c r="CO79" s="865"/>
      <c r="CP79" s="865"/>
      <c r="CQ79" s="866"/>
      <c r="CR79" s="864"/>
      <c r="CS79" s="865"/>
      <c r="CT79" s="865"/>
      <c r="CU79" s="865"/>
      <c r="CV79" s="866"/>
      <c r="CW79" s="864"/>
      <c r="CX79" s="865"/>
      <c r="CY79" s="865"/>
      <c r="CZ79" s="865"/>
      <c r="DA79" s="866"/>
      <c r="DB79" s="864"/>
      <c r="DC79" s="865"/>
      <c r="DD79" s="865"/>
      <c r="DE79" s="865"/>
      <c r="DF79" s="866"/>
      <c r="DG79" s="864"/>
      <c r="DH79" s="865"/>
      <c r="DI79" s="865"/>
      <c r="DJ79" s="865"/>
      <c r="DK79" s="866"/>
      <c r="DL79" s="864"/>
      <c r="DM79" s="865"/>
      <c r="DN79" s="865"/>
      <c r="DO79" s="865"/>
      <c r="DP79" s="866"/>
      <c r="DQ79" s="864"/>
      <c r="DR79" s="865"/>
      <c r="DS79" s="865"/>
      <c r="DT79" s="865"/>
      <c r="DU79" s="866"/>
      <c r="DV79" s="861"/>
      <c r="DW79" s="862"/>
      <c r="DX79" s="862"/>
      <c r="DY79" s="862"/>
      <c r="DZ79" s="863"/>
      <c r="EA79" s="230"/>
    </row>
    <row r="80" spans="1:131" ht="26.25" customHeight="1">
      <c r="A80" s="238">
        <v>13</v>
      </c>
      <c r="B80" s="875"/>
      <c r="C80" s="876"/>
      <c r="D80" s="876"/>
      <c r="E80" s="876"/>
      <c r="F80" s="876"/>
      <c r="G80" s="876"/>
      <c r="H80" s="876"/>
      <c r="I80" s="876"/>
      <c r="J80" s="876"/>
      <c r="K80" s="876"/>
      <c r="L80" s="876"/>
      <c r="M80" s="876"/>
      <c r="N80" s="876"/>
      <c r="O80" s="876"/>
      <c r="P80" s="877"/>
      <c r="Q80" s="878"/>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41"/>
      <c r="BF80" s="241"/>
      <c r="BG80" s="241"/>
      <c r="BH80" s="241"/>
      <c r="BI80" s="241"/>
      <c r="BJ80" s="241"/>
      <c r="BK80" s="241"/>
      <c r="BL80" s="241"/>
      <c r="BM80" s="241"/>
      <c r="BN80" s="241"/>
      <c r="BO80" s="241"/>
      <c r="BP80" s="241"/>
      <c r="BQ80" s="238">
        <v>74</v>
      </c>
      <c r="BR80" s="243"/>
      <c r="BS80" s="861"/>
      <c r="BT80" s="862"/>
      <c r="BU80" s="862"/>
      <c r="BV80" s="862"/>
      <c r="BW80" s="862"/>
      <c r="BX80" s="862"/>
      <c r="BY80" s="862"/>
      <c r="BZ80" s="862"/>
      <c r="CA80" s="862"/>
      <c r="CB80" s="862"/>
      <c r="CC80" s="862"/>
      <c r="CD80" s="862"/>
      <c r="CE80" s="862"/>
      <c r="CF80" s="862"/>
      <c r="CG80" s="867"/>
      <c r="CH80" s="864"/>
      <c r="CI80" s="865"/>
      <c r="CJ80" s="865"/>
      <c r="CK80" s="865"/>
      <c r="CL80" s="866"/>
      <c r="CM80" s="864"/>
      <c r="CN80" s="865"/>
      <c r="CO80" s="865"/>
      <c r="CP80" s="865"/>
      <c r="CQ80" s="866"/>
      <c r="CR80" s="864"/>
      <c r="CS80" s="865"/>
      <c r="CT80" s="865"/>
      <c r="CU80" s="865"/>
      <c r="CV80" s="866"/>
      <c r="CW80" s="864"/>
      <c r="CX80" s="865"/>
      <c r="CY80" s="865"/>
      <c r="CZ80" s="865"/>
      <c r="DA80" s="866"/>
      <c r="DB80" s="864"/>
      <c r="DC80" s="865"/>
      <c r="DD80" s="865"/>
      <c r="DE80" s="865"/>
      <c r="DF80" s="866"/>
      <c r="DG80" s="864"/>
      <c r="DH80" s="865"/>
      <c r="DI80" s="865"/>
      <c r="DJ80" s="865"/>
      <c r="DK80" s="866"/>
      <c r="DL80" s="864"/>
      <c r="DM80" s="865"/>
      <c r="DN80" s="865"/>
      <c r="DO80" s="865"/>
      <c r="DP80" s="866"/>
      <c r="DQ80" s="864"/>
      <c r="DR80" s="865"/>
      <c r="DS80" s="865"/>
      <c r="DT80" s="865"/>
      <c r="DU80" s="866"/>
      <c r="DV80" s="861"/>
      <c r="DW80" s="862"/>
      <c r="DX80" s="862"/>
      <c r="DY80" s="862"/>
      <c r="DZ80" s="863"/>
      <c r="EA80" s="230"/>
    </row>
    <row r="81" spans="1:131" ht="26.25" customHeight="1">
      <c r="A81" s="238">
        <v>14</v>
      </c>
      <c r="B81" s="875"/>
      <c r="C81" s="876"/>
      <c r="D81" s="876"/>
      <c r="E81" s="876"/>
      <c r="F81" s="876"/>
      <c r="G81" s="876"/>
      <c r="H81" s="876"/>
      <c r="I81" s="876"/>
      <c r="J81" s="876"/>
      <c r="K81" s="876"/>
      <c r="L81" s="876"/>
      <c r="M81" s="876"/>
      <c r="N81" s="876"/>
      <c r="O81" s="876"/>
      <c r="P81" s="877"/>
      <c r="Q81" s="878"/>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41"/>
      <c r="BF81" s="241"/>
      <c r="BG81" s="241"/>
      <c r="BH81" s="241"/>
      <c r="BI81" s="241"/>
      <c r="BJ81" s="241"/>
      <c r="BK81" s="241"/>
      <c r="BL81" s="241"/>
      <c r="BM81" s="241"/>
      <c r="BN81" s="241"/>
      <c r="BO81" s="241"/>
      <c r="BP81" s="241"/>
      <c r="BQ81" s="238">
        <v>75</v>
      </c>
      <c r="BR81" s="243"/>
      <c r="BS81" s="861"/>
      <c r="BT81" s="862"/>
      <c r="BU81" s="862"/>
      <c r="BV81" s="862"/>
      <c r="BW81" s="862"/>
      <c r="BX81" s="862"/>
      <c r="BY81" s="862"/>
      <c r="BZ81" s="862"/>
      <c r="CA81" s="862"/>
      <c r="CB81" s="862"/>
      <c r="CC81" s="862"/>
      <c r="CD81" s="862"/>
      <c r="CE81" s="862"/>
      <c r="CF81" s="862"/>
      <c r="CG81" s="867"/>
      <c r="CH81" s="864"/>
      <c r="CI81" s="865"/>
      <c r="CJ81" s="865"/>
      <c r="CK81" s="865"/>
      <c r="CL81" s="866"/>
      <c r="CM81" s="864"/>
      <c r="CN81" s="865"/>
      <c r="CO81" s="865"/>
      <c r="CP81" s="865"/>
      <c r="CQ81" s="866"/>
      <c r="CR81" s="864"/>
      <c r="CS81" s="865"/>
      <c r="CT81" s="865"/>
      <c r="CU81" s="865"/>
      <c r="CV81" s="866"/>
      <c r="CW81" s="864"/>
      <c r="CX81" s="865"/>
      <c r="CY81" s="865"/>
      <c r="CZ81" s="865"/>
      <c r="DA81" s="866"/>
      <c r="DB81" s="864"/>
      <c r="DC81" s="865"/>
      <c r="DD81" s="865"/>
      <c r="DE81" s="865"/>
      <c r="DF81" s="866"/>
      <c r="DG81" s="864"/>
      <c r="DH81" s="865"/>
      <c r="DI81" s="865"/>
      <c r="DJ81" s="865"/>
      <c r="DK81" s="866"/>
      <c r="DL81" s="864"/>
      <c r="DM81" s="865"/>
      <c r="DN81" s="865"/>
      <c r="DO81" s="865"/>
      <c r="DP81" s="866"/>
      <c r="DQ81" s="864"/>
      <c r="DR81" s="865"/>
      <c r="DS81" s="865"/>
      <c r="DT81" s="865"/>
      <c r="DU81" s="866"/>
      <c r="DV81" s="861"/>
      <c r="DW81" s="862"/>
      <c r="DX81" s="862"/>
      <c r="DY81" s="862"/>
      <c r="DZ81" s="863"/>
      <c r="EA81" s="230"/>
    </row>
    <row r="82" spans="1:131" ht="26.25" customHeight="1">
      <c r="A82" s="238">
        <v>15</v>
      </c>
      <c r="B82" s="875"/>
      <c r="C82" s="876"/>
      <c r="D82" s="876"/>
      <c r="E82" s="876"/>
      <c r="F82" s="876"/>
      <c r="G82" s="876"/>
      <c r="H82" s="876"/>
      <c r="I82" s="876"/>
      <c r="J82" s="876"/>
      <c r="K82" s="876"/>
      <c r="L82" s="876"/>
      <c r="M82" s="876"/>
      <c r="N82" s="876"/>
      <c r="O82" s="876"/>
      <c r="P82" s="877"/>
      <c r="Q82" s="878"/>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41"/>
      <c r="BF82" s="241"/>
      <c r="BG82" s="241"/>
      <c r="BH82" s="241"/>
      <c r="BI82" s="241"/>
      <c r="BJ82" s="241"/>
      <c r="BK82" s="241"/>
      <c r="BL82" s="241"/>
      <c r="BM82" s="241"/>
      <c r="BN82" s="241"/>
      <c r="BO82" s="241"/>
      <c r="BP82" s="241"/>
      <c r="BQ82" s="238">
        <v>76</v>
      </c>
      <c r="BR82" s="243"/>
      <c r="BS82" s="861"/>
      <c r="BT82" s="862"/>
      <c r="BU82" s="862"/>
      <c r="BV82" s="862"/>
      <c r="BW82" s="862"/>
      <c r="BX82" s="862"/>
      <c r="BY82" s="862"/>
      <c r="BZ82" s="862"/>
      <c r="CA82" s="862"/>
      <c r="CB82" s="862"/>
      <c r="CC82" s="862"/>
      <c r="CD82" s="862"/>
      <c r="CE82" s="862"/>
      <c r="CF82" s="862"/>
      <c r="CG82" s="867"/>
      <c r="CH82" s="864"/>
      <c r="CI82" s="865"/>
      <c r="CJ82" s="865"/>
      <c r="CK82" s="865"/>
      <c r="CL82" s="866"/>
      <c r="CM82" s="864"/>
      <c r="CN82" s="865"/>
      <c r="CO82" s="865"/>
      <c r="CP82" s="865"/>
      <c r="CQ82" s="866"/>
      <c r="CR82" s="864"/>
      <c r="CS82" s="865"/>
      <c r="CT82" s="865"/>
      <c r="CU82" s="865"/>
      <c r="CV82" s="866"/>
      <c r="CW82" s="864"/>
      <c r="CX82" s="865"/>
      <c r="CY82" s="865"/>
      <c r="CZ82" s="865"/>
      <c r="DA82" s="866"/>
      <c r="DB82" s="864"/>
      <c r="DC82" s="865"/>
      <c r="DD82" s="865"/>
      <c r="DE82" s="865"/>
      <c r="DF82" s="866"/>
      <c r="DG82" s="864"/>
      <c r="DH82" s="865"/>
      <c r="DI82" s="865"/>
      <c r="DJ82" s="865"/>
      <c r="DK82" s="866"/>
      <c r="DL82" s="864"/>
      <c r="DM82" s="865"/>
      <c r="DN82" s="865"/>
      <c r="DO82" s="865"/>
      <c r="DP82" s="866"/>
      <c r="DQ82" s="864"/>
      <c r="DR82" s="865"/>
      <c r="DS82" s="865"/>
      <c r="DT82" s="865"/>
      <c r="DU82" s="866"/>
      <c r="DV82" s="861"/>
      <c r="DW82" s="862"/>
      <c r="DX82" s="862"/>
      <c r="DY82" s="862"/>
      <c r="DZ82" s="863"/>
      <c r="EA82" s="230"/>
    </row>
    <row r="83" spans="1:131" ht="26.25" customHeight="1">
      <c r="A83" s="238">
        <v>16</v>
      </c>
      <c r="B83" s="875"/>
      <c r="C83" s="876"/>
      <c r="D83" s="876"/>
      <c r="E83" s="876"/>
      <c r="F83" s="876"/>
      <c r="G83" s="876"/>
      <c r="H83" s="876"/>
      <c r="I83" s="876"/>
      <c r="J83" s="876"/>
      <c r="K83" s="876"/>
      <c r="L83" s="876"/>
      <c r="M83" s="876"/>
      <c r="N83" s="876"/>
      <c r="O83" s="876"/>
      <c r="P83" s="877"/>
      <c r="Q83" s="878"/>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41"/>
      <c r="BF83" s="241"/>
      <c r="BG83" s="241"/>
      <c r="BH83" s="241"/>
      <c r="BI83" s="241"/>
      <c r="BJ83" s="241"/>
      <c r="BK83" s="241"/>
      <c r="BL83" s="241"/>
      <c r="BM83" s="241"/>
      <c r="BN83" s="241"/>
      <c r="BO83" s="241"/>
      <c r="BP83" s="241"/>
      <c r="BQ83" s="238">
        <v>77</v>
      </c>
      <c r="BR83" s="243"/>
      <c r="BS83" s="861"/>
      <c r="BT83" s="862"/>
      <c r="BU83" s="862"/>
      <c r="BV83" s="862"/>
      <c r="BW83" s="862"/>
      <c r="BX83" s="862"/>
      <c r="BY83" s="862"/>
      <c r="BZ83" s="862"/>
      <c r="CA83" s="862"/>
      <c r="CB83" s="862"/>
      <c r="CC83" s="862"/>
      <c r="CD83" s="862"/>
      <c r="CE83" s="862"/>
      <c r="CF83" s="862"/>
      <c r="CG83" s="867"/>
      <c r="CH83" s="864"/>
      <c r="CI83" s="865"/>
      <c r="CJ83" s="865"/>
      <c r="CK83" s="865"/>
      <c r="CL83" s="866"/>
      <c r="CM83" s="864"/>
      <c r="CN83" s="865"/>
      <c r="CO83" s="865"/>
      <c r="CP83" s="865"/>
      <c r="CQ83" s="866"/>
      <c r="CR83" s="864"/>
      <c r="CS83" s="865"/>
      <c r="CT83" s="865"/>
      <c r="CU83" s="865"/>
      <c r="CV83" s="866"/>
      <c r="CW83" s="864"/>
      <c r="CX83" s="865"/>
      <c r="CY83" s="865"/>
      <c r="CZ83" s="865"/>
      <c r="DA83" s="866"/>
      <c r="DB83" s="864"/>
      <c r="DC83" s="865"/>
      <c r="DD83" s="865"/>
      <c r="DE83" s="865"/>
      <c r="DF83" s="866"/>
      <c r="DG83" s="864"/>
      <c r="DH83" s="865"/>
      <c r="DI83" s="865"/>
      <c r="DJ83" s="865"/>
      <c r="DK83" s="866"/>
      <c r="DL83" s="864"/>
      <c r="DM83" s="865"/>
      <c r="DN83" s="865"/>
      <c r="DO83" s="865"/>
      <c r="DP83" s="866"/>
      <c r="DQ83" s="864"/>
      <c r="DR83" s="865"/>
      <c r="DS83" s="865"/>
      <c r="DT83" s="865"/>
      <c r="DU83" s="866"/>
      <c r="DV83" s="861"/>
      <c r="DW83" s="862"/>
      <c r="DX83" s="862"/>
      <c r="DY83" s="862"/>
      <c r="DZ83" s="863"/>
      <c r="EA83" s="230"/>
    </row>
    <row r="84" spans="1:131" ht="26.25" customHeight="1">
      <c r="A84" s="238">
        <v>17</v>
      </c>
      <c r="B84" s="875"/>
      <c r="C84" s="876"/>
      <c r="D84" s="876"/>
      <c r="E84" s="876"/>
      <c r="F84" s="876"/>
      <c r="G84" s="876"/>
      <c r="H84" s="876"/>
      <c r="I84" s="876"/>
      <c r="J84" s="876"/>
      <c r="K84" s="876"/>
      <c r="L84" s="876"/>
      <c r="M84" s="876"/>
      <c r="N84" s="876"/>
      <c r="O84" s="876"/>
      <c r="P84" s="877"/>
      <c r="Q84" s="878"/>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41"/>
      <c r="BF84" s="241"/>
      <c r="BG84" s="241"/>
      <c r="BH84" s="241"/>
      <c r="BI84" s="241"/>
      <c r="BJ84" s="241"/>
      <c r="BK84" s="241"/>
      <c r="BL84" s="241"/>
      <c r="BM84" s="241"/>
      <c r="BN84" s="241"/>
      <c r="BO84" s="241"/>
      <c r="BP84" s="241"/>
      <c r="BQ84" s="238">
        <v>78</v>
      </c>
      <c r="BR84" s="243"/>
      <c r="BS84" s="861"/>
      <c r="BT84" s="862"/>
      <c r="BU84" s="862"/>
      <c r="BV84" s="862"/>
      <c r="BW84" s="862"/>
      <c r="BX84" s="862"/>
      <c r="BY84" s="862"/>
      <c r="BZ84" s="862"/>
      <c r="CA84" s="862"/>
      <c r="CB84" s="862"/>
      <c r="CC84" s="862"/>
      <c r="CD84" s="862"/>
      <c r="CE84" s="862"/>
      <c r="CF84" s="862"/>
      <c r="CG84" s="867"/>
      <c r="CH84" s="864"/>
      <c r="CI84" s="865"/>
      <c r="CJ84" s="865"/>
      <c r="CK84" s="865"/>
      <c r="CL84" s="866"/>
      <c r="CM84" s="864"/>
      <c r="CN84" s="865"/>
      <c r="CO84" s="865"/>
      <c r="CP84" s="865"/>
      <c r="CQ84" s="866"/>
      <c r="CR84" s="864"/>
      <c r="CS84" s="865"/>
      <c r="CT84" s="865"/>
      <c r="CU84" s="865"/>
      <c r="CV84" s="866"/>
      <c r="CW84" s="864"/>
      <c r="CX84" s="865"/>
      <c r="CY84" s="865"/>
      <c r="CZ84" s="865"/>
      <c r="DA84" s="866"/>
      <c r="DB84" s="864"/>
      <c r="DC84" s="865"/>
      <c r="DD84" s="865"/>
      <c r="DE84" s="865"/>
      <c r="DF84" s="866"/>
      <c r="DG84" s="864"/>
      <c r="DH84" s="865"/>
      <c r="DI84" s="865"/>
      <c r="DJ84" s="865"/>
      <c r="DK84" s="866"/>
      <c r="DL84" s="864"/>
      <c r="DM84" s="865"/>
      <c r="DN84" s="865"/>
      <c r="DO84" s="865"/>
      <c r="DP84" s="866"/>
      <c r="DQ84" s="864"/>
      <c r="DR84" s="865"/>
      <c r="DS84" s="865"/>
      <c r="DT84" s="865"/>
      <c r="DU84" s="866"/>
      <c r="DV84" s="861"/>
      <c r="DW84" s="862"/>
      <c r="DX84" s="862"/>
      <c r="DY84" s="862"/>
      <c r="DZ84" s="863"/>
      <c r="EA84" s="230"/>
    </row>
    <row r="85" spans="1:131" ht="26.25" customHeight="1">
      <c r="A85" s="238">
        <v>18</v>
      </c>
      <c r="B85" s="875"/>
      <c r="C85" s="876"/>
      <c r="D85" s="876"/>
      <c r="E85" s="876"/>
      <c r="F85" s="876"/>
      <c r="G85" s="876"/>
      <c r="H85" s="876"/>
      <c r="I85" s="876"/>
      <c r="J85" s="876"/>
      <c r="K85" s="876"/>
      <c r="L85" s="876"/>
      <c r="M85" s="876"/>
      <c r="N85" s="876"/>
      <c r="O85" s="876"/>
      <c r="P85" s="877"/>
      <c r="Q85" s="878"/>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41"/>
      <c r="BF85" s="241"/>
      <c r="BG85" s="241"/>
      <c r="BH85" s="241"/>
      <c r="BI85" s="241"/>
      <c r="BJ85" s="241"/>
      <c r="BK85" s="241"/>
      <c r="BL85" s="241"/>
      <c r="BM85" s="241"/>
      <c r="BN85" s="241"/>
      <c r="BO85" s="241"/>
      <c r="BP85" s="241"/>
      <c r="BQ85" s="238">
        <v>79</v>
      </c>
      <c r="BR85" s="243"/>
      <c r="BS85" s="861"/>
      <c r="BT85" s="862"/>
      <c r="BU85" s="862"/>
      <c r="BV85" s="862"/>
      <c r="BW85" s="862"/>
      <c r="BX85" s="862"/>
      <c r="BY85" s="862"/>
      <c r="BZ85" s="862"/>
      <c r="CA85" s="862"/>
      <c r="CB85" s="862"/>
      <c r="CC85" s="862"/>
      <c r="CD85" s="862"/>
      <c r="CE85" s="862"/>
      <c r="CF85" s="862"/>
      <c r="CG85" s="867"/>
      <c r="CH85" s="864"/>
      <c r="CI85" s="865"/>
      <c r="CJ85" s="865"/>
      <c r="CK85" s="865"/>
      <c r="CL85" s="866"/>
      <c r="CM85" s="864"/>
      <c r="CN85" s="865"/>
      <c r="CO85" s="865"/>
      <c r="CP85" s="865"/>
      <c r="CQ85" s="866"/>
      <c r="CR85" s="864"/>
      <c r="CS85" s="865"/>
      <c r="CT85" s="865"/>
      <c r="CU85" s="865"/>
      <c r="CV85" s="866"/>
      <c r="CW85" s="864"/>
      <c r="CX85" s="865"/>
      <c r="CY85" s="865"/>
      <c r="CZ85" s="865"/>
      <c r="DA85" s="866"/>
      <c r="DB85" s="864"/>
      <c r="DC85" s="865"/>
      <c r="DD85" s="865"/>
      <c r="DE85" s="865"/>
      <c r="DF85" s="866"/>
      <c r="DG85" s="864"/>
      <c r="DH85" s="865"/>
      <c r="DI85" s="865"/>
      <c r="DJ85" s="865"/>
      <c r="DK85" s="866"/>
      <c r="DL85" s="864"/>
      <c r="DM85" s="865"/>
      <c r="DN85" s="865"/>
      <c r="DO85" s="865"/>
      <c r="DP85" s="866"/>
      <c r="DQ85" s="864"/>
      <c r="DR85" s="865"/>
      <c r="DS85" s="865"/>
      <c r="DT85" s="865"/>
      <c r="DU85" s="866"/>
      <c r="DV85" s="861"/>
      <c r="DW85" s="862"/>
      <c r="DX85" s="862"/>
      <c r="DY85" s="862"/>
      <c r="DZ85" s="863"/>
      <c r="EA85" s="230"/>
    </row>
    <row r="86" spans="1:131" ht="26.25" customHeight="1">
      <c r="A86" s="238">
        <v>19</v>
      </c>
      <c r="B86" s="875"/>
      <c r="C86" s="876"/>
      <c r="D86" s="876"/>
      <c r="E86" s="876"/>
      <c r="F86" s="876"/>
      <c r="G86" s="876"/>
      <c r="H86" s="876"/>
      <c r="I86" s="876"/>
      <c r="J86" s="876"/>
      <c r="K86" s="876"/>
      <c r="L86" s="876"/>
      <c r="M86" s="876"/>
      <c r="N86" s="876"/>
      <c r="O86" s="876"/>
      <c r="P86" s="877"/>
      <c r="Q86" s="878"/>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41"/>
      <c r="BF86" s="241"/>
      <c r="BG86" s="241"/>
      <c r="BH86" s="241"/>
      <c r="BI86" s="241"/>
      <c r="BJ86" s="241"/>
      <c r="BK86" s="241"/>
      <c r="BL86" s="241"/>
      <c r="BM86" s="241"/>
      <c r="BN86" s="241"/>
      <c r="BO86" s="241"/>
      <c r="BP86" s="241"/>
      <c r="BQ86" s="238">
        <v>80</v>
      </c>
      <c r="BR86" s="243"/>
      <c r="BS86" s="861"/>
      <c r="BT86" s="862"/>
      <c r="BU86" s="862"/>
      <c r="BV86" s="862"/>
      <c r="BW86" s="862"/>
      <c r="BX86" s="862"/>
      <c r="BY86" s="862"/>
      <c r="BZ86" s="862"/>
      <c r="CA86" s="862"/>
      <c r="CB86" s="862"/>
      <c r="CC86" s="862"/>
      <c r="CD86" s="862"/>
      <c r="CE86" s="862"/>
      <c r="CF86" s="862"/>
      <c r="CG86" s="867"/>
      <c r="CH86" s="864"/>
      <c r="CI86" s="865"/>
      <c r="CJ86" s="865"/>
      <c r="CK86" s="865"/>
      <c r="CL86" s="866"/>
      <c r="CM86" s="864"/>
      <c r="CN86" s="865"/>
      <c r="CO86" s="865"/>
      <c r="CP86" s="865"/>
      <c r="CQ86" s="866"/>
      <c r="CR86" s="864"/>
      <c r="CS86" s="865"/>
      <c r="CT86" s="865"/>
      <c r="CU86" s="865"/>
      <c r="CV86" s="866"/>
      <c r="CW86" s="864"/>
      <c r="CX86" s="865"/>
      <c r="CY86" s="865"/>
      <c r="CZ86" s="865"/>
      <c r="DA86" s="866"/>
      <c r="DB86" s="864"/>
      <c r="DC86" s="865"/>
      <c r="DD86" s="865"/>
      <c r="DE86" s="865"/>
      <c r="DF86" s="866"/>
      <c r="DG86" s="864"/>
      <c r="DH86" s="865"/>
      <c r="DI86" s="865"/>
      <c r="DJ86" s="865"/>
      <c r="DK86" s="866"/>
      <c r="DL86" s="864"/>
      <c r="DM86" s="865"/>
      <c r="DN86" s="865"/>
      <c r="DO86" s="865"/>
      <c r="DP86" s="866"/>
      <c r="DQ86" s="864"/>
      <c r="DR86" s="865"/>
      <c r="DS86" s="865"/>
      <c r="DT86" s="865"/>
      <c r="DU86" s="866"/>
      <c r="DV86" s="861"/>
      <c r="DW86" s="862"/>
      <c r="DX86" s="862"/>
      <c r="DY86" s="862"/>
      <c r="DZ86" s="863"/>
      <c r="EA86" s="230"/>
    </row>
    <row r="87" spans="1:131" ht="26.25" customHeight="1">
      <c r="A87" s="244">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41"/>
      <c r="BF87" s="241"/>
      <c r="BG87" s="241"/>
      <c r="BH87" s="241"/>
      <c r="BI87" s="241"/>
      <c r="BJ87" s="241"/>
      <c r="BK87" s="241"/>
      <c r="BL87" s="241"/>
      <c r="BM87" s="241"/>
      <c r="BN87" s="241"/>
      <c r="BO87" s="241"/>
      <c r="BP87" s="241"/>
      <c r="BQ87" s="238">
        <v>81</v>
      </c>
      <c r="BR87" s="243"/>
      <c r="BS87" s="861"/>
      <c r="BT87" s="862"/>
      <c r="BU87" s="862"/>
      <c r="BV87" s="862"/>
      <c r="BW87" s="862"/>
      <c r="BX87" s="862"/>
      <c r="BY87" s="862"/>
      <c r="BZ87" s="862"/>
      <c r="CA87" s="862"/>
      <c r="CB87" s="862"/>
      <c r="CC87" s="862"/>
      <c r="CD87" s="862"/>
      <c r="CE87" s="862"/>
      <c r="CF87" s="862"/>
      <c r="CG87" s="867"/>
      <c r="CH87" s="864"/>
      <c r="CI87" s="865"/>
      <c r="CJ87" s="865"/>
      <c r="CK87" s="865"/>
      <c r="CL87" s="866"/>
      <c r="CM87" s="864"/>
      <c r="CN87" s="865"/>
      <c r="CO87" s="865"/>
      <c r="CP87" s="865"/>
      <c r="CQ87" s="866"/>
      <c r="CR87" s="864"/>
      <c r="CS87" s="865"/>
      <c r="CT87" s="865"/>
      <c r="CU87" s="865"/>
      <c r="CV87" s="866"/>
      <c r="CW87" s="864"/>
      <c r="CX87" s="865"/>
      <c r="CY87" s="865"/>
      <c r="CZ87" s="865"/>
      <c r="DA87" s="866"/>
      <c r="DB87" s="864"/>
      <c r="DC87" s="865"/>
      <c r="DD87" s="865"/>
      <c r="DE87" s="865"/>
      <c r="DF87" s="866"/>
      <c r="DG87" s="864"/>
      <c r="DH87" s="865"/>
      <c r="DI87" s="865"/>
      <c r="DJ87" s="865"/>
      <c r="DK87" s="866"/>
      <c r="DL87" s="864"/>
      <c r="DM87" s="865"/>
      <c r="DN87" s="865"/>
      <c r="DO87" s="865"/>
      <c r="DP87" s="866"/>
      <c r="DQ87" s="864"/>
      <c r="DR87" s="865"/>
      <c r="DS87" s="865"/>
      <c r="DT87" s="865"/>
      <c r="DU87" s="866"/>
      <c r="DV87" s="861"/>
      <c r="DW87" s="862"/>
      <c r="DX87" s="862"/>
      <c r="DY87" s="862"/>
      <c r="DZ87" s="863"/>
      <c r="EA87" s="230"/>
    </row>
    <row r="88" spans="1:131" ht="26.25" customHeight="1" thickBot="1">
      <c r="A88" s="240" t="s">
        <v>394</v>
      </c>
      <c r="B88" s="789" t="s">
        <v>426</v>
      </c>
      <c r="C88" s="790"/>
      <c r="D88" s="790"/>
      <c r="E88" s="790"/>
      <c r="F88" s="790"/>
      <c r="G88" s="790"/>
      <c r="H88" s="790"/>
      <c r="I88" s="790"/>
      <c r="J88" s="790"/>
      <c r="K88" s="790"/>
      <c r="L88" s="790"/>
      <c r="M88" s="790"/>
      <c r="N88" s="790"/>
      <c r="O88" s="790"/>
      <c r="P88" s="791"/>
      <c r="Q88" s="842"/>
      <c r="R88" s="843"/>
      <c r="S88" s="843"/>
      <c r="T88" s="843"/>
      <c r="U88" s="843"/>
      <c r="V88" s="843"/>
      <c r="W88" s="843"/>
      <c r="X88" s="843"/>
      <c r="Y88" s="843"/>
      <c r="Z88" s="843"/>
      <c r="AA88" s="843"/>
      <c r="AB88" s="843"/>
      <c r="AC88" s="843"/>
      <c r="AD88" s="843"/>
      <c r="AE88" s="843"/>
      <c r="AF88" s="846">
        <v>5557</v>
      </c>
      <c r="AG88" s="846"/>
      <c r="AH88" s="846"/>
      <c r="AI88" s="846"/>
      <c r="AJ88" s="846"/>
      <c r="AK88" s="843"/>
      <c r="AL88" s="843"/>
      <c r="AM88" s="843"/>
      <c r="AN88" s="843"/>
      <c r="AO88" s="843"/>
      <c r="AP88" s="846">
        <v>4935</v>
      </c>
      <c r="AQ88" s="846"/>
      <c r="AR88" s="846"/>
      <c r="AS88" s="846"/>
      <c r="AT88" s="846"/>
      <c r="AU88" s="846">
        <v>3288</v>
      </c>
      <c r="AV88" s="846"/>
      <c r="AW88" s="846"/>
      <c r="AX88" s="846"/>
      <c r="AY88" s="846"/>
      <c r="AZ88" s="851"/>
      <c r="BA88" s="851"/>
      <c r="BB88" s="851"/>
      <c r="BC88" s="851"/>
      <c r="BD88" s="852"/>
      <c r="BE88" s="241"/>
      <c r="BF88" s="241"/>
      <c r="BG88" s="241"/>
      <c r="BH88" s="241"/>
      <c r="BI88" s="241"/>
      <c r="BJ88" s="241"/>
      <c r="BK88" s="241"/>
      <c r="BL88" s="241"/>
      <c r="BM88" s="241"/>
      <c r="BN88" s="241"/>
      <c r="BO88" s="241"/>
      <c r="BP88" s="241"/>
      <c r="BQ88" s="238">
        <v>82</v>
      </c>
      <c r="BR88" s="243"/>
      <c r="BS88" s="861"/>
      <c r="BT88" s="862"/>
      <c r="BU88" s="862"/>
      <c r="BV88" s="862"/>
      <c r="BW88" s="862"/>
      <c r="BX88" s="862"/>
      <c r="BY88" s="862"/>
      <c r="BZ88" s="862"/>
      <c r="CA88" s="862"/>
      <c r="CB88" s="862"/>
      <c r="CC88" s="862"/>
      <c r="CD88" s="862"/>
      <c r="CE88" s="862"/>
      <c r="CF88" s="862"/>
      <c r="CG88" s="867"/>
      <c r="CH88" s="864"/>
      <c r="CI88" s="865"/>
      <c r="CJ88" s="865"/>
      <c r="CK88" s="865"/>
      <c r="CL88" s="866"/>
      <c r="CM88" s="864"/>
      <c r="CN88" s="865"/>
      <c r="CO88" s="865"/>
      <c r="CP88" s="865"/>
      <c r="CQ88" s="866"/>
      <c r="CR88" s="864"/>
      <c r="CS88" s="865"/>
      <c r="CT88" s="865"/>
      <c r="CU88" s="865"/>
      <c r="CV88" s="866"/>
      <c r="CW88" s="864"/>
      <c r="CX88" s="865"/>
      <c r="CY88" s="865"/>
      <c r="CZ88" s="865"/>
      <c r="DA88" s="866"/>
      <c r="DB88" s="864"/>
      <c r="DC88" s="865"/>
      <c r="DD88" s="865"/>
      <c r="DE88" s="865"/>
      <c r="DF88" s="866"/>
      <c r="DG88" s="864"/>
      <c r="DH88" s="865"/>
      <c r="DI88" s="865"/>
      <c r="DJ88" s="865"/>
      <c r="DK88" s="866"/>
      <c r="DL88" s="864"/>
      <c r="DM88" s="865"/>
      <c r="DN88" s="865"/>
      <c r="DO88" s="865"/>
      <c r="DP88" s="866"/>
      <c r="DQ88" s="864"/>
      <c r="DR88" s="865"/>
      <c r="DS88" s="865"/>
      <c r="DT88" s="865"/>
      <c r="DU88" s="866"/>
      <c r="DV88" s="861"/>
      <c r="DW88" s="862"/>
      <c r="DX88" s="862"/>
      <c r="DY88" s="862"/>
      <c r="DZ88" s="863"/>
      <c r="EA88" s="230"/>
    </row>
    <row r="89" spans="1:131" ht="26.25" hidden="1" customHeight="1">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61"/>
      <c r="BT89" s="862"/>
      <c r="BU89" s="862"/>
      <c r="BV89" s="862"/>
      <c r="BW89" s="862"/>
      <c r="BX89" s="862"/>
      <c r="BY89" s="862"/>
      <c r="BZ89" s="862"/>
      <c r="CA89" s="862"/>
      <c r="CB89" s="862"/>
      <c r="CC89" s="862"/>
      <c r="CD89" s="862"/>
      <c r="CE89" s="862"/>
      <c r="CF89" s="862"/>
      <c r="CG89" s="867"/>
      <c r="CH89" s="864"/>
      <c r="CI89" s="865"/>
      <c r="CJ89" s="865"/>
      <c r="CK89" s="865"/>
      <c r="CL89" s="866"/>
      <c r="CM89" s="864"/>
      <c r="CN89" s="865"/>
      <c r="CO89" s="865"/>
      <c r="CP89" s="865"/>
      <c r="CQ89" s="866"/>
      <c r="CR89" s="864"/>
      <c r="CS89" s="865"/>
      <c r="CT89" s="865"/>
      <c r="CU89" s="865"/>
      <c r="CV89" s="866"/>
      <c r="CW89" s="864"/>
      <c r="CX89" s="865"/>
      <c r="CY89" s="865"/>
      <c r="CZ89" s="865"/>
      <c r="DA89" s="866"/>
      <c r="DB89" s="864"/>
      <c r="DC89" s="865"/>
      <c r="DD89" s="865"/>
      <c r="DE89" s="865"/>
      <c r="DF89" s="866"/>
      <c r="DG89" s="864"/>
      <c r="DH89" s="865"/>
      <c r="DI89" s="865"/>
      <c r="DJ89" s="865"/>
      <c r="DK89" s="866"/>
      <c r="DL89" s="864"/>
      <c r="DM89" s="865"/>
      <c r="DN89" s="865"/>
      <c r="DO89" s="865"/>
      <c r="DP89" s="866"/>
      <c r="DQ89" s="864"/>
      <c r="DR89" s="865"/>
      <c r="DS89" s="865"/>
      <c r="DT89" s="865"/>
      <c r="DU89" s="866"/>
      <c r="DV89" s="861"/>
      <c r="DW89" s="862"/>
      <c r="DX89" s="862"/>
      <c r="DY89" s="862"/>
      <c r="DZ89" s="863"/>
      <c r="EA89" s="230"/>
    </row>
    <row r="90" spans="1:131" ht="26.25" hidden="1" customHeight="1">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61"/>
      <c r="BT90" s="862"/>
      <c r="BU90" s="862"/>
      <c r="BV90" s="862"/>
      <c r="BW90" s="862"/>
      <c r="BX90" s="862"/>
      <c r="BY90" s="862"/>
      <c r="BZ90" s="862"/>
      <c r="CA90" s="862"/>
      <c r="CB90" s="862"/>
      <c r="CC90" s="862"/>
      <c r="CD90" s="862"/>
      <c r="CE90" s="862"/>
      <c r="CF90" s="862"/>
      <c r="CG90" s="867"/>
      <c r="CH90" s="864"/>
      <c r="CI90" s="865"/>
      <c r="CJ90" s="865"/>
      <c r="CK90" s="865"/>
      <c r="CL90" s="866"/>
      <c r="CM90" s="864"/>
      <c r="CN90" s="865"/>
      <c r="CO90" s="865"/>
      <c r="CP90" s="865"/>
      <c r="CQ90" s="866"/>
      <c r="CR90" s="864"/>
      <c r="CS90" s="865"/>
      <c r="CT90" s="865"/>
      <c r="CU90" s="865"/>
      <c r="CV90" s="866"/>
      <c r="CW90" s="864"/>
      <c r="CX90" s="865"/>
      <c r="CY90" s="865"/>
      <c r="CZ90" s="865"/>
      <c r="DA90" s="866"/>
      <c r="DB90" s="864"/>
      <c r="DC90" s="865"/>
      <c r="DD90" s="865"/>
      <c r="DE90" s="865"/>
      <c r="DF90" s="866"/>
      <c r="DG90" s="864"/>
      <c r="DH90" s="865"/>
      <c r="DI90" s="865"/>
      <c r="DJ90" s="865"/>
      <c r="DK90" s="866"/>
      <c r="DL90" s="864"/>
      <c r="DM90" s="865"/>
      <c r="DN90" s="865"/>
      <c r="DO90" s="865"/>
      <c r="DP90" s="866"/>
      <c r="DQ90" s="864"/>
      <c r="DR90" s="865"/>
      <c r="DS90" s="865"/>
      <c r="DT90" s="865"/>
      <c r="DU90" s="866"/>
      <c r="DV90" s="861"/>
      <c r="DW90" s="862"/>
      <c r="DX90" s="862"/>
      <c r="DY90" s="862"/>
      <c r="DZ90" s="863"/>
      <c r="EA90" s="230"/>
    </row>
    <row r="91" spans="1:131" ht="26.25" hidden="1" customHeight="1">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61"/>
      <c r="BT91" s="862"/>
      <c r="BU91" s="862"/>
      <c r="BV91" s="862"/>
      <c r="BW91" s="862"/>
      <c r="BX91" s="862"/>
      <c r="BY91" s="862"/>
      <c r="BZ91" s="862"/>
      <c r="CA91" s="862"/>
      <c r="CB91" s="862"/>
      <c r="CC91" s="862"/>
      <c r="CD91" s="862"/>
      <c r="CE91" s="862"/>
      <c r="CF91" s="862"/>
      <c r="CG91" s="867"/>
      <c r="CH91" s="864"/>
      <c r="CI91" s="865"/>
      <c r="CJ91" s="865"/>
      <c r="CK91" s="865"/>
      <c r="CL91" s="866"/>
      <c r="CM91" s="864"/>
      <c r="CN91" s="865"/>
      <c r="CO91" s="865"/>
      <c r="CP91" s="865"/>
      <c r="CQ91" s="866"/>
      <c r="CR91" s="864"/>
      <c r="CS91" s="865"/>
      <c r="CT91" s="865"/>
      <c r="CU91" s="865"/>
      <c r="CV91" s="866"/>
      <c r="CW91" s="864"/>
      <c r="CX91" s="865"/>
      <c r="CY91" s="865"/>
      <c r="CZ91" s="865"/>
      <c r="DA91" s="866"/>
      <c r="DB91" s="864"/>
      <c r="DC91" s="865"/>
      <c r="DD91" s="865"/>
      <c r="DE91" s="865"/>
      <c r="DF91" s="866"/>
      <c r="DG91" s="864"/>
      <c r="DH91" s="865"/>
      <c r="DI91" s="865"/>
      <c r="DJ91" s="865"/>
      <c r="DK91" s="866"/>
      <c r="DL91" s="864"/>
      <c r="DM91" s="865"/>
      <c r="DN91" s="865"/>
      <c r="DO91" s="865"/>
      <c r="DP91" s="866"/>
      <c r="DQ91" s="864"/>
      <c r="DR91" s="865"/>
      <c r="DS91" s="865"/>
      <c r="DT91" s="865"/>
      <c r="DU91" s="866"/>
      <c r="DV91" s="861"/>
      <c r="DW91" s="862"/>
      <c r="DX91" s="862"/>
      <c r="DY91" s="862"/>
      <c r="DZ91" s="863"/>
      <c r="EA91" s="230"/>
    </row>
    <row r="92" spans="1:131" ht="26.25" hidden="1" customHeight="1">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61"/>
      <c r="BT92" s="862"/>
      <c r="BU92" s="862"/>
      <c r="BV92" s="862"/>
      <c r="BW92" s="862"/>
      <c r="BX92" s="862"/>
      <c r="BY92" s="862"/>
      <c r="BZ92" s="862"/>
      <c r="CA92" s="862"/>
      <c r="CB92" s="862"/>
      <c r="CC92" s="862"/>
      <c r="CD92" s="862"/>
      <c r="CE92" s="862"/>
      <c r="CF92" s="862"/>
      <c r="CG92" s="867"/>
      <c r="CH92" s="864"/>
      <c r="CI92" s="865"/>
      <c r="CJ92" s="865"/>
      <c r="CK92" s="865"/>
      <c r="CL92" s="866"/>
      <c r="CM92" s="864"/>
      <c r="CN92" s="865"/>
      <c r="CO92" s="865"/>
      <c r="CP92" s="865"/>
      <c r="CQ92" s="866"/>
      <c r="CR92" s="864"/>
      <c r="CS92" s="865"/>
      <c r="CT92" s="865"/>
      <c r="CU92" s="865"/>
      <c r="CV92" s="866"/>
      <c r="CW92" s="864"/>
      <c r="CX92" s="865"/>
      <c r="CY92" s="865"/>
      <c r="CZ92" s="865"/>
      <c r="DA92" s="866"/>
      <c r="DB92" s="864"/>
      <c r="DC92" s="865"/>
      <c r="DD92" s="865"/>
      <c r="DE92" s="865"/>
      <c r="DF92" s="866"/>
      <c r="DG92" s="864"/>
      <c r="DH92" s="865"/>
      <c r="DI92" s="865"/>
      <c r="DJ92" s="865"/>
      <c r="DK92" s="866"/>
      <c r="DL92" s="864"/>
      <c r="DM92" s="865"/>
      <c r="DN92" s="865"/>
      <c r="DO92" s="865"/>
      <c r="DP92" s="866"/>
      <c r="DQ92" s="864"/>
      <c r="DR92" s="865"/>
      <c r="DS92" s="865"/>
      <c r="DT92" s="865"/>
      <c r="DU92" s="866"/>
      <c r="DV92" s="861"/>
      <c r="DW92" s="862"/>
      <c r="DX92" s="862"/>
      <c r="DY92" s="862"/>
      <c r="DZ92" s="863"/>
      <c r="EA92" s="230"/>
    </row>
    <row r="93" spans="1:131" ht="26.25" hidden="1" customHeight="1">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61"/>
      <c r="BT93" s="862"/>
      <c r="BU93" s="862"/>
      <c r="BV93" s="862"/>
      <c r="BW93" s="862"/>
      <c r="BX93" s="862"/>
      <c r="BY93" s="862"/>
      <c r="BZ93" s="862"/>
      <c r="CA93" s="862"/>
      <c r="CB93" s="862"/>
      <c r="CC93" s="862"/>
      <c r="CD93" s="862"/>
      <c r="CE93" s="862"/>
      <c r="CF93" s="862"/>
      <c r="CG93" s="867"/>
      <c r="CH93" s="864"/>
      <c r="CI93" s="865"/>
      <c r="CJ93" s="865"/>
      <c r="CK93" s="865"/>
      <c r="CL93" s="866"/>
      <c r="CM93" s="864"/>
      <c r="CN93" s="865"/>
      <c r="CO93" s="865"/>
      <c r="CP93" s="865"/>
      <c r="CQ93" s="866"/>
      <c r="CR93" s="864"/>
      <c r="CS93" s="865"/>
      <c r="CT93" s="865"/>
      <c r="CU93" s="865"/>
      <c r="CV93" s="866"/>
      <c r="CW93" s="864"/>
      <c r="CX93" s="865"/>
      <c r="CY93" s="865"/>
      <c r="CZ93" s="865"/>
      <c r="DA93" s="866"/>
      <c r="DB93" s="864"/>
      <c r="DC93" s="865"/>
      <c r="DD93" s="865"/>
      <c r="DE93" s="865"/>
      <c r="DF93" s="866"/>
      <c r="DG93" s="864"/>
      <c r="DH93" s="865"/>
      <c r="DI93" s="865"/>
      <c r="DJ93" s="865"/>
      <c r="DK93" s="866"/>
      <c r="DL93" s="864"/>
      <c r="DM93" s="865"/>
      <c r="DN93" s="865"/>
      <c r="DO93" s="865"/>
      <c r="DP93" s="866"/>
      <c r="DQ93" s="864"/>
      <c r="DR93" s="865"/>
      <c r="DS93" s="865"/>
      <c r="DT93" s="865"/>
      <c r="DU93" s="866"/>
      <c r="DV93" s="861"/>
      <c r="DW93" s="862"/>
      <c r="DX93" s="862"/>
      <c r="DY93" s="862"/>
      <c r="DZ93" s="863"/>
      <c r="EA93" s="230"/>
    </row>
    <row r="94" spans="1:131" ht="26.25" hidden="1" customHeight="1">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61"/>
      <c r="BT94" s="862"/>
      <c r="BU94" s="862"/>
      <c r="BV94" s="862"/>
      <c r="BW94" s="862"/>
      <c r="BX94" s="862"/>
      <c r="BY94" s="862"/>
      <c r="BZ94" s="862"/>
      <c r="CA94" s="862"/>
      <c r="CB94" s="862"/>
      <c r="CC94" s="862"/>
      <c r="CD94" s="862"/>
      <c r="CE94" s="862"/>
      <c r="CF94" s="862"/>
      <c r="CG94" s="867"/>
      <c r="CH94" s="864"/>
      <c r="CI94" s="865"/>
      <c r="CJ94" s="865"/>
      <c r="CK94" s="865"/>
      <c r="CL94" s="866"/>
      <c r="CM94" s="864"/>
      <c r="CN94" s="865"/>
      <c r="CO94" s="865"/>
      <c r="CP94" s="865"/>
      <c r="CQ94" s="866"/>
      <c r="CR94" s="864"/>
      <c r="CS94" s="865"/>
      <c r="CT94" s="865"/>
      <c r="CU94" s="865"/>
      <c r="CV94" s="866"/>
      <c r="CW94" s="864"/>
      <c r="CX94" s="865"/>
      <c r="CY94" s="865"/>
      <c r="CZ94" s="865"/>
      <c r="DA94" s="866"/>
      <c r="DB94" s="864"/>
      <c r="DC94" s="865"/>
      <c r="DD94" s="865"/>
      <c r="DE94" s="865"/>
      <c r="DF94" s="866"/>
      <c r="DG94" s="864"/>
      <c r="DH94" s="865"/>
      <c r="DI94" s="865"/>
      <c r="DJ94" s="865"/>
      <c r="DK94" s="866"/>
      <c r="DL94" s="864"/>
      <c r="DM94" s="865"/>
      <c r="DN94" s="865"/>
      <c r="DO94" s="865"/>
      <c r="DP94" s="866"/>
      <c r="DQ94" s="864"/>
      <c r="DR94" s="865"/>
      <c r="DS94" s="865"/>
      <c r="DT94" s="865"/>
      <c r="DU94" s="866"/>
      <c r="DV94" s="861"/>
      <c r="DW94" s="862"/>
      <c r="DX94" s="862"/>
      <c r="DY94" s="862"/>
      <c r="DZ94" s="863"/>
      <c r="EA94" s="230"/>
    </row>
    <row r="95" spans="1:131" ht="26.25" hidden="1" customHeight="1">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61"/>
      <c r="BT95" s="862"/>
      <c r="BU95" s="862"/>
      <c r="BV95" s="862"/>
      <c r="BW95" s="862"/>
      <c r="BX95" s="862"/>
      <c r="BY95" s="862"/>
      <c r="BZ95" s="862"/>
      <c r="CA95" s="862"/>
      <c r="CB95" s="862"/>
      <c r="CC95" s="862"/>
      <c r="CD95" s="862"/>
      <c r="CE95" s="862"/>
      <c r="CF95" s="862"/>
      <c r="CG95" s="867"/>
      <c r="CH95" s="864"/>
      <c r="CI95" s="865"/>
      <c r="CJ95" s="865"/>
      <c r="CK95" s="865"/>
      <c r="CL95" s="866"/>
      <c r="CM95" s="864"/>
      <c r="CN95" s="865"/>
      <c r="CO95" s="865"/>
      <c r="CP95" s="865"/>
      <c r="CQ95" s="866"/>
      <c r="CR95" s="864"/>
      <c r="CS95" s="865"/>
      <c r="CT95" s="865"/>
      <c r="CU95" s="865"/>
      <c r="CV95" s="866"/>
      <c r="CW95" s="864"/>
      <c r="CX95" s="865"/>
      <c r="CY95" s="865"/>
      <c r="CZ95" s="865"/>
      <c r="DA95" s="866"/>
      <c r="DB95" s="864"/>
      <c r="DC95" s="865"/>
      <c r="DD95" s="865"/>
      <c r="DE95" s="865"/>
      <c r="DF95" s="866"/>
      <c r="DG95" s="864"/>
      <c r="DH95" s="865"/>
      <c r="DI95" s="865"/>
      <c r="DJ95" s="865"/>
      <c r="DK95" s="866"/>
      <c r="DL95" s="864"/>
      <c r="DM95" s="865"/>
      <c r="DN95" s="865"/>
      <c r="DO95" s="865"/>
      <c r="DP95" s="866"/>
      <c r="DQ95" s="864"/>
      <c r="DR95" s="865"/>
      <c r="DS95" s="865"/>
      <c r="DT95" s="865"/>
      <c r="DU95" s="866"/>
      <c r="DV95" s="861"/>
      <c r="DW95" s="862"/>
      <c r="DX95" s="862"/>
      <c r="DY95" s="862"/>
      <c r="DZ95" s="863"/>
      <c r="EA95" s="230"/>
    </row>
    <row r="96" spans="1:131" ht="26.25" hidden="1" customHeight="1">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61"/>
      <c r="BT96" s="862"/>
      <c r="BU96" s="862"/>
      <c r="BV96" s="862"/>
      <c r="BW96" s="862"/>
      <c r="BX96" s="862"/>
      <c r="BY96" s="862"/>
      <c r="BZ96" s="862"/>
      <c r="CA96" s="862"/>
      <c r="CB96" s="862"/>
      <c r="CC96" s="862"/>
      <c r="CD96" s="862"/>
      <c r="CE96" s="862"/>
      <c r="CF96" s="862"/>
      <c r="CG96" s="867"/>
      <c r="CH96" s="864"/>
      <c r="CI96" s="865"/>
      <c r="CJ96" s="865"/>
      <c r="CK96" s="865"/>
      <c r="CL96" s="866"/>
      <c r="CM96" s="864"/>
      <c r="CN96" s="865"/>
      <c r="CO96" s="865"/>
      <c r="CP96" s="865"/>
      <c r="CQ96" s="866"/>
      <c r="CR96" s="864"/>
      <c r="CS96" s="865"/>
      <c r="CT96" s="865"/>
      <c r="CU96" s="865"/>
      <c r="CV96" s="866"/>
      <c r="CW96" s="864"/>
      <c r="CX96" s="865"/>
      <c r="CY96" s="865"/>
      <c r="CZ96" s="865"/>
      <c r="DA96" s="866"/>
      <c r="DB96" s="864"/>
      <c r="DC96" s="865"/>
      <c r="DD96" s="865"/>
      <c r="DE96" s="865"/>
      <c r="DF96" s="866"/>
      <c r="DG96" s="864"/>
      <c r="DH96" s="865"/>
      <c r="DI96" s="865"/>
      <c r="DJ96" s="865"/>
      <c r="DK96" s="866"/>
      <c r="DL96" s="864"/>
      <c r="DM96" s="865"/>
      <c r="DN96" s="865"/>
      <c r="DO96" s="865"/>
      <c r="DP96" s="866"/>
      <c r="DQ96" s="864"/>
      <c r="DR96" s="865"/>
      <c r="DS96" s="865"/>
      <c r="DT96" s="865"/>
      <c r="DU96" s="866"/>
      <c r="DV96" s="861"/>
      <c r="DW96" s="862"/>
      <c r="DX96" s="862"/>
      <c r="DY96" s="862"/>
      <c r="DZ96" s="863"/>
      <c r="EA96" s="230"/>
    </row>
    <row r="97" spans="1:131" ht="26.25" hidden="1" customHeight="1">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61"/>
      <c r="BT97" s="862"/>
      <c r="BU97" s="862"/>
      <c r="BV97" s="862"/>
      <c r="BW97" s="862"/>
      <c r="BX97" s="862"/>
      <c r="BY97" s="862"/>
      <c r="BZ97" s="862"/>
      <c r="CA97" s="862"/>
      <c r="CB97" s="862"/>
      <c r="CC97" s="862"/>
      <c r="CD97" s="862"/>
      <c r="CE97" s="862"/>
      <c r="CF97" s="862"/>
      <c r="CG97" s="867"/>
      <c r="CH97" s="864"/>
      <c r="CI97" s="865"/>
      <c r="CJ97" s="865"/>
      <c r="CK97" s="865"/>
      <c r="CL97" s="866"/>
      <c r="CM97" s="864"/>
      <c r="CN97" s="865"/>
      <c r="CO97" s="865"/>
      <c r="CP97" s="865"/>
      <c r="CQ97" s="866"/>
      <c r="CR97" s="864"/>
      <c r="CS97" s="865"/>
      <c r="CT97" s="865"/>
      <c r="CU97" s="865"/>
      <c r="CV97" s="866"/>
      <c r="CW97" s="864"/>
      <c r="CX97" s="865"/>
      <c r="CY97" s="865"/>
      <c r="CZ97" s="865"/>
      <c r="DA97" s="866"/>
      <c r="DB97" s="864"/>
      <c r="DC97" s="865"/>
      <c r="DD97" s="865"/>
      <c r="DE97" s="865"/>
      <c r="DF97" s="866"/>
      <c r="DG97" s="864"/>
      <c r="DH97" s="865"/>
      <c r="DI97" s="865"/>
      <c r="DJ97" s="865"/>
      <c r="DK97" s="866"/>
      <c r="DL97" s="864"/>
      <c r="DM97" s="865"/>
      <c r="DN97" s="865"/>
      <c r="DO97" s="865"/>
      <c r="DP97" s="866"/>
      <c r="DQ97" s="864"/>
      <c r="DR97" s="865"/>
      <c r="DS97" s="865"/>
      <c r="DT97" s="865"/>
      <c r="DU97" s="866"/>
      <c r="DV97" s="861"/>
      <c r="DW97" s="862"/>
      <c r="DX97" s="862"/>
      <c r="DY97" s="862"/>
      <c r="DZ97" s="863"/>
      <c r="EA97" s="230"/>
    </row>
    <row r="98" spans="1:131" ht="26.25" hidden="1" customHeight="1">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61"/>
      <c r="BT98" s="862"/>
      <c r="BU98" s="862"/>
      <c r="BV98" s="862"/>
      <c r="BW98" s="862"/>
      <c r="BX98" s="862"/>
      <c r="BY98" s="862"/>
      <c r="BZ98" s="862"/>
      <c r="CA98" s="862"/>
      <c r="CB98" s="862"/>
      <c r="CC98" s="862"/>
      <c r="CD98" s="862"/>
      <c r="CE98" s="862"/>
      <c r="CF98" s="862"/>
      <c r="CG98" s="867"/>
      <c r="CH98" s="864"/>
      <c r="CI98" s="865"/>
      <c r="CJ98" s="865"/>
      <c r="CK98" s="865"/>
      <c r="CL98" s="866"/>
      <c r="CM98" s="864"/>
      <c r="CN98" s="865"/>
      <c r="CO98" s="865"/>
      <c r="CP98" s="865"/>
      <c r="CQ98" s="866"/>
      <c r="CR98" s="864"/>
      <c r="CS98" s="865"/>
      <c r="CT98" s="865"/>
      <c r="CU98" s="865"/>
      <c r="CV98" s="866"/>
      <c r="CW98" s="864"/>
      <c r="CX98" s="865"/>
      <c r="CY98" s="865"/>
      <c r="CZ98" s="865"/>
      <c r="DA98" s="866"/>
      <c r="DB98" s="864"/>
      <c r="DC98" s="865"/>
      <c r="DD98" s="865"/>
      <c r="DE98" s="865"/>
      <c r="DF98" s="866"/>
      <c r="DG98" s="864"/>
      <c r="DH98" s="865"/>
      <c r="DI98" s="865"/>
      <c r="DJ98" s="865"/>
      <c r="DK98" s="866"/>
      <c r="DL98" s="864"/>
      <c r="DM98" s="865"/>
      <c r="DN98" s="865"/>
      <c r="DO98" s="865"/>
      <c r="DP98" s="866"/>
      <c r="DQ98" s="864"/>
      <c r="DR98" s="865"/>
      <c r="DS98" s="865"/>
      <c r="DT98" s="865"/>
      <c r="DU98" s="866"/>
      <c r="DV98" s="861"/>
      <c r="DW98" s="862"/>
      <c r="DX98" s="862"/>
      <c r="DY98" s="862"/>
      <c r="DZ98" s="863"/>
      <c r="EA98" s="230"/>
    </row>
    <row r="99" spans="1:131" ht="26.25" hidden="1" customHeight="1">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61"/>
      <c r="BT99" s="862"/>
      <c r="BU99" s="862"/>
      <c r="BV99" s="862"/>
      <c r="BW99" s="862"/>
      <c r="BX99" s="862"/>
      <c r="BY99" s="862"/>
      <c r="BZ99" s="862"/>
      <c r="CA99" s="862"/>
      <c r="CB99" s="862"/>
      <c r="CC99" s="862"/>
      <c r="CD99" s="862"/>
      <c r="CE99" s="862"/>
      <c r="CF99" s="862"/>
      <c r="CG99" s="867"/>
      <c r="CH99" s="864"/>
      <c r="CI99" s="865"/>
      <c r="CJ99" s="865"/>
      <c r="CK99" s="865"/>
      <c r="CL99" s="866"/>
      <c r="CM99" s="864"/>
      <c r="CN99" s="865"/>
      <c r="CO99" s="865"/>
      <c r="CP99" s="865"/>
      <c r="CQ99" s="866"/>
      <c r="CR99" s="864"/>
      <c r="CS99" s="865"/>
      <c r="CT99" s="865"/>
      <c r="CU99" s="865"/>
      <c r="CV99" s="866"/>
      <c r="CW99" s="864"/>
      <c r="CX99" s="865"/>
      <c r="CY99" s="865"/>
      <c r="CZ99" s="865"/>
      <c r="DA99" s="866"/>
      <c r="DB99" s="864"/>
      <c r="DC99" s="865"/>
      <c r="DD99" s="865"/>
      <c r="DE99" s="865"/>
      <c r="DF99" s="866"/>
      <c r="DG99" s="864"/>
      <c r="DH99" s="865"/>
      <c r="DI99" s="865"/>
      <c r="DJ99" s="865"/>
      <c r="DK99" s="866"/>
      <c r="DL99" s="864"/>
      <c r="DM99" s="865"/>
      <c r="DN99" s="865"/>
      <c r="DO99" s="865"/>
      <c r="DP99" s="866"/>
      <c r="DQ99" s="864"/>
      <c r="DR99" s="865"/>
      <c r="DS99" s="865"/>
      <c r="DT99" s="865"/>
      <c r="DU99" s="866"/>
      <c r="DV99" s="861"/>
      <c r="DW99" s="862"/>
      <c r="DX99" s="862"/>
      <c r="DY99" s="862"/>
      <c r="DZ99" s="863"/>
      <c r="EA99" s="230"/>
    </row>
    <row r="100" spans="1:131" ht="26.25" hidden="1" customHeight="1">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61"/>
      <c r="BT100" s="862"/>
      <c r="BU100" s="862"/>
      <c r="BV100" s="862"/>
      <c r="BW100" s="862"/>
      <c r="BX100" s="862"/>
      <c r="BY100" s="862"/>
      <c r="BZ100" s="862"/>
      <c r="CA100" s="862"/>
      <c r="CB100" s="862"/>
      <c r="CC100" s="862"/>
      <c r="CD100" s="862"/>
      <c r="CE100" s="862"/>
      <c r="CF100" s="862"/>
      <c r="CG100" s="867"/>
      <c r="CH100" s="864"/>
      <c r="CI100" s="865"/>
      <c r="CJ100" s="865"/>
      <c r="CK100" s="865"/>
      <c r="CL100" s="866"/>
      <c r="CM100" s="864"/>
      <c r="CN100" s="865"/>
      <c r="CO100" s="865"/>
      <c r="CP100" s="865"/>
      <c r="CQ100" s="866"/>
      <c r="CR100" s="864"/>
      <c r="CS100" s="865"/>
      <c r="CT100" s="865"/>
      <c r="CU100" s="865"/>
      <c r="CV100" s="866"/>
      <c r="CW100" s="864"/>
      <c r="CX100" s="865"/>
      <c r="CY100" s="865"/>
      <c r="CZ100" s="865"/>
      <c r="DA100" s="866"/>
      <c r="DB100" s="864"/>
      <c r="DC100" s="865"/>
      <c r="DD100" s="865"/>
      <c r="DE100" s="865"/>
      <c r="DF100" s="866"/>
      <c r="DG100" s="864"/>
      <c r="DH100" s="865"/>
      <c r="DI100" s="865"/>
      <c r="DJ100" s="865"/>
      <c r="DK100" s="866"/>
      <c r="DL100" s="864"/>
      <c r="DM100" s="865"/>
      <c r="DN100" s="865"/>
      <c r="DO100" s="865"/>
      <c r="DP100" s="866"/>
      <c r="DQ100" s="864"/>
      <c r="DR100" s="865"/>
      <c r="DS100" s="865"/>
      <c r="DT100" s="865"/>
      <c r="DU100" s="866"/>
      <c r="DV100" s="861"/>
      <c r="DW100" s="862"/>
      <c r="DX100" s="862"/>
      <c r="DY100" s="862"/>
      <c r="DZ100" s="863"/>
      <c r="EA100" s="230"/>
    </row>
    <row r="101" spans="1:131" ht="26.25" hidden="1" customHeight="1">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61"/>
      <c r="BT101" s="862"/>
      <c r="BU101" s="862"/>
      <c r="BV101" s="862"/>
      <c r="BW101" s="862"/>
      <c r="BX101" s="862"/>
      <c r="BY101" s="862"/>
      <c r="BZ101" s="862"/>
      <c r="CA101" s="862"/>
      <c r="CB101" s="862"/>
      <c r="CC101" s="862"/>
      <c r="CD101" s="862"/>
      <c r="CE101" s="862"/>
      <c r="CF101" s="862"/>
      <c r="CG101" s="867"/>
      <c r="CH101" s="864"/>
      <c r="CI101" s="865"/>
      <c r="CJ101" s="865"/>
      <c r="CK101" s="865"/>
      <c r="CL101" s="866"/>
      <c r="CM101" s="864"/>
      <c r="CN101" s="865"/>
      <c r="CO101" s="865"/>
      <c r="CP101" s="865"/>
      <c r="CQ101" s="866"/>
      <c r="CR101" s="864"/>
      <c r="CS101" s="865"/>
      <c r="CT101" s="865"/>
      <c r="CU101" s="865"/>
      <c r="CV101" s="866"/>
      <c r="CW101" s="864"/>
      <c r="CX101" s="865"/>
      <c r="CY101" s="865"/>
      <c r="CZ101" s="865"/>
      <c r="DA101" s="866"/>
      <c r="DB101" s="864"/>
      <c r="DC101" s="865"/>
      <c r="DD101" s="865"/>
      <c r="DE101" s="865"/>
      <c r="DF101" s="866"/>
      <c r="DG101" s="864"/>
      <c r="DH101" s="865"/>
      <c r="DI101" s="865"/>
      <c r="DJ101" s="865"/>
      <c r="DK101" s="866"/>
      <c r="DL101" s="864"/>
      <c r="DM101" s="865"/>
      <c r="DN101" s="865"/>
      <c r="DO101" s="865"/>
      <c r="DP101" s="866"/>
      <c r="DQ101" s="864"/>
      <c r="DR101" s="865"/>
      <c r="DS101" s="865"/>
      <c r="DT101" s="865"/>
      <c r="DU101" s="866"/>
      <c r="DV101" s="861"/>
      <c r="DW101" s="862"/>
      <c r="DX101" s="862"/>
      <c r="DY101" s="862"/>
      <c r="DZ101" s="863"/>
      <c r="EA101" s="230"/>
    </row>
    <row r="102" spans="1:131" ht="26.25" customHeight="1" thickBot="1">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394</v>
      </c>
      <c r="BR102" s="789" t="s">
        <v>427</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f>SUM(CR7:CR88)</f>
        <v>27</v>
      </c>
      <c r="CS102" s="854"/>
      <c r="CT102" s="854"/>
      <c r="CU102" s="854"/>
      <c r="CV102" s="891"/>
      <c r="CW102" s="890"/>
      <c r="CX102" s="854"/>
      <c r="CY102" s="854"/>
      <c r="CZ102" s="854"/>
      <c r="DA102" s="891"/>
      <c r="DB102" s="890"/>
      <c r="DC102" s="854"/>
      <c r="DD102" s="854"/>
      <c r="DE102" s="854"/>
      <c r="DF102" s="891"/>
      <c r="DG102" s="890"/>
      <c r="DH102" s="854"/>
      <c r="DI102" s="854"/>
      <c r="DJ102" s="854"/>
      <c r="DK102" s="891"/>
      <c r="DL102" s="890">
        <f t="shared" ref="DL102" si="0">SUM(DL7:DL88)</f>
        <v>526</v>
      </c>
      <c r="DM102" s="854"/>
      <c r="DN102" s="854"/>
      <c r="DO102" s="854"/>
      <c r="DP102" s="891"/>
      <c r="DQ102" s="890">
        <f t="shared" ref="DQ102" si="1">SUM(DQ7:DQ88)</f>
        <v>357</v>
      </c>
      <c r="DR102" s="854"/>
      <c r="DS102" s="854"/>
      <c r="DT102" s="854"/>
      <c r="DU102" s="891"/>
      <c r="DV102" s="789"/>
      <c r="DW102" s="790"/>
      <c r="DX102" s="790"/>
      <c r="DY102" s="790"/>
      <c r="DZ102" s="914"/>
      <c r="EA102" s="230"/>
    </row>
    <row r="103" spans="1:131" ht="26.25" customHeight="1">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15" t="s">
        <v>428</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30"/>
    </row>
    <row r="104" spans="1:131" ht="26.25" customHeight="1">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16" t="s">
        <v>429</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30"/>
    </row>
    <row r="105" spans="1:131" ht="11.25" customHeight="1">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c r="A107" s="249" t="s">
        <v>430</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431</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c r="A108" s="917" t="s">
        <v>432</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433</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30" customFormat="1" ht="26.25" customHeight="1">
      <c r="A109" s="912" t="s">
        <v>434</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435</v>
      </c>
      <c r="AB109" s="893"/>
      <c r="AC109" s="893"/>
      <c r="AD109" s="893"/>
      <c r="AE109" s="894"/>
      <c r="AF109" s="892" t="s">
        <v>436</v>
      </c>
      <c r="AG109" s="893"/>
      <c r="AH109" s="893"/>
      <c r="AI109" s="893"/>
      <c r="AJ109" s="894"/>
      <c r="AK109" s="892" t="s">
        <v>312</v>
      </c>
      <c r="AL109" s="893"/>
      <c r="AM109" s="893"/>
      <c r="AN109" s="893"/>
      <c r="AO109" s="894"/>
      <c r="AP109" s="892" t="s">
        <v>437</v>
      </c>
      <c r="AQ109" s="893"/>
      <c r="AR109" s="893"/>
      <c r="AS109" s="893"/>
      <c r="AT109" s="895"/>
      <c r="AU109" s="912" t="s">
        <v>434</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435</v>
      </c>
      <c r="BR109" s="893"/>
      <c r="BS109" s="893"/>
      <c r="BT109" s="893"/>
      <c r="BU109" s="894"/>
      <c r="BV109" s="892" t="s">
        <v>436</v>
      </c>
      <c r="BW109" s="893"/>
      <c r="BX109" s="893"/>
      <c r="BY109" s="893"/>
      <c r="BZ109" s="894"/>
      <c r="CA109" s="892" t="s">
        <v>312</v>
      </c>
      <c r="CB109" s="893"/>
      <c r="CC109" s="893"/>
      <c r="CD109" s="893"/>
      <c r="CE109" s="894"/>
      <c r="CF109" s="913" t="s">
        <v>437</v>
      </c>
      <c r="CG109" s="913"/>
      <c r="CH109" s="913"/>
      <c r="CI109" s="913"/>
      <c r="CJ109" s="913"/>
      <c r="CK109" s="892" t="s">
        <v>438</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435</v>
      </c>
      <c r="DH109" s="893"/>
      <c r="DI109" s="893"/>
      <c r="DJ109" s="893"/>
      <c r="DK109" s="894"/>
      <c r="DL109" s="892" t="s">
        <v>436</v>
      </c>
      <c r="DM109" s="893"/>
      <c r="DN109" s="893"/>
      <c r="DO109" s="893"/>
      <c r="DP109" s="894"/>
      <c r="DQ109" s="892" t="s">
        <v>312</v>
      </c>
      <c r="DR109" s="893"/>
      <c r="DS109" s="893"/>
      <c r="DT109" s="893"/>
      <c r="DU109" s="894"/>
      <c r="DV109" s="892" t="s">
        <v>437</v>
      </c>
      <c r="DW109" s="893"/>
      <c r="DX109" s="893"/>
      <c r="DY109" s="893"/>
      <c r="DZ109" s="895"/>
    </row>
    <row r="110" spans="1:131" s="230" customFormat="1" ht="26.25" customHeight="1">
      <c r="A110" s="896" t="s">
        <v>439</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2840857</v>
      </c>
      <c r="AB110" s="900"/>
      <c r="AC110" s="900"/>
      <c r="AD110" s="900"/>
      <c r="AE110" s="901"/>
      <c r="AF110" s="902">
        <v>2870215</v>
      </c>
      <c r="AG110" s="900"/>
      <c r="AH110" s="900"/>
      <c r="AI110" s="900"/>
      <c r="AJ110" s="901"/>
      <c r="AK110" s="902">
        <v>2796153</v>
      </c>
      <c r="AL110" s="900"/>
      <c r="AM110" s="900"/>
      <c r="AN110" s="900"/>
      <c r="AO110" s="901"/>
      <c r="AP110" s="903">
        <v>26.4</v>
      </c>
      <c r="AQ110" s="904"/>
      <c r="AR110" s="904"/>
      <c r="AS110" s="904"/>
      <c r="AT110" s="905"/>
      <c r="AU110" s="906" t="s">
        <v>75</v>
      </c>
      <c r="AV110" s="907"/>
      <c r="AW110" s="907"/>
      <c r="AX110" s="907"/>
      <c r="AY110" s="907"/>
      <c r="AZ110" s="929" t="s">
        <v>440</v>
      </c>
      <c r="BA110" s="897"/>
      <c r="BB110" s="897"/>
      <c r="BC110" s="897"/>
      <c r="BD110" s="897"/>
      <c r="BE110" s="897"/>
      <c r="BF110" s="897"/>
      <c r="BG110" s="897"/>
      <c r="BH110" s="897"/>
      <c r="BI110" s="897"/>
      <c r="BJ110" s="897"/>
      <c r="BK110" s="897"/>
      <c r="BL110" s="897"/>
      <c r="BM110" s="897"/>
      <c r="BN110" s="897"/>
      <c r="BO110" s="897"/>
      <c r="BP110" s="898"/>
      <c r="BQ110" s="930">
        <v>30368588</v>
      </c>
      <c r="BR110" s="931"/>
      <c r="BS110" s="931"/>
      <c r="BT110" s="931"/>
      <c r="BU110" s="931"/>
      <c r="BV110" s="931">
        <v>31486742</v>
      </c>
      <c r="BW110" s="931"/>
      <c r="BX110" s="931"/>
      <c r="BY110" s="931"/>
      <c r="BZ110" s="931"/>
      <c r="CA110" s="931">
        <v>31538742</v>
      </c>
      <c r="CB110" s="931"/>
      <c r="CC110" s="931"/>
      <c r="CD110" s="931"/>
      <c r="CE110" s="931"/>
      <c r="CF110" s="944">
        <v>298</v>
      </c>
      <c r="CG110" s="945"/>
      <c r="CH110" s="945"/>
      <c r="CI110" s="945"/>
      <c r="CJ110" s="945"/>
      <c r="CK110" s="946" t="s">
        <v>441</v>
      </c>
      <c r="CL110" s="947"/>
      <c r="CM110" s="929" t="s">
        <v>442</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443</v>
      </c>
      <c r="DH110" s="931"/>
      <c r="DI110" s="931"/>
      <c r="DJ110" s="931"/>
      <c r="DK110" s="931"/>
      <c r="DL110" s="931" t="s">
        <v>444</v>
      </c>
      <c r="DM110" s="931"/>
      <c r="DN110" s="931"/>
      <c r="DO110" s="931"/>
      <c r="DP110" s="931"/>
      <c r="DQ110" s="931" t="s">
        <v>445</v>
      </c>
      <c r="DR110" s="931"/>
      <c r="DS110" s="931"/>
      <c r="DT110" s="931"/>
      <c r="DU110" s="931"/>
      <c r="DV110" s="932" t="s">
        <v>446</v>
      </c>
      <c r="DW110" s="932"/>
      <c r="DX110" s="932"/>
      <c r="DY110" s="932"/>
      <c r="DZ110" s="933"/>
    </row>
    <row r="111" spans="1:131" s="230" customFormat="1" ht="26.25" customHeight="1">
      <c r="A111" s="934" t="s">
        <v>447</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446</v>
      </c>
      <c r="AB111" s="938"/>
      <c r="AC111" s="938"/>
      <c r="AD111" s="938"/>
      <c r="AE111" s="939"/>
      <c r="AF111" s="940" t="s">
        <v>446</v>
      </c>
      <c r="AG111" s="938"/>
      <c r="AH111" s="938"/>
      <c r="AI111" s="938"/>
      <c r="AJ111" s="939"/>
      <c r="AK111" s="940" t="s">
        <v>446</v>
      </c>
      <c r="AL111" s="938"/>
      <c r="AM111" s="938"/>
      <c r="AN111" s="938"/>
      <c r="AO111" s="939"/>
      <c r="AP111" s="941" t="s">
        <v>448</v>
      </c>
      <c r="AQ111" s="942"/>
      <c r="AR111" s="942"/>
      <c r="AS111" s="942"/>
      <c r="AT111" s="943"/>
      <c r="AU111" s="908"/>
      <c r="AV111" s="909"/>
      <c r="AW111" s="909"/>
      <c r="AX111" s="909"/>
      <c r="AY111" s="909"/>
      <c r="AZ111" s="922" t="s">
        <v>449</v>
      </c>
      <c r="BA111" s="923"/>
      <c r="BB111" s="923"/>
      <c r="BC111" s="923"/>
      <c r="BD111" s="923"/>
      <c r="BE111" s="923"/>
      <c r="BF111" s="923"/>
      <c r="BG111" s="923"/>
      <c r="BH111" s="923"/>
      <c r="BI111" s="923"/>
      <c r="BJ111" s="923"/>
      <c r="BK111" s="923"/>
      <c r="BL111" s="923"/>
      <c r="BM111" s="923"/>
      <c r="BN111" s="923"/>
      <c r="BO111" s="923"/>
      <c r="BP111" s="924"/>
      <c r="BQ111" s="925" t="s">
        <v>450</v>
      </c>
      <c r="BR111" s="926"/>
      <c r="BS111" s="926"/>
      <c r="BT111" s="926"/>
      <c r="BU111" s="926"/>
      <c r="BV111" s="926" t="s">
        <v>446</v>
      </c>
      <c r="BW111" s="926"/>
      <c r="BX111" s="926"/>
      <c r="BY111" s="926"/>
      <c r="BZ111" s="926"/>
      <c r="CA111" s="926" t="s">
        <v>443</v>
      </c>
      <c r="CB111" s="926"/>
      <c r="CC111" s="926"/>
      <c r="CD111" s="926"/>
      <c r="CE111" s="926"/>
      <c r="CF111" s="920" t="s">
        <v>451</v>
      </c>
      <c r="CG111" s="921"/>
      <c r="CH111" s="921"/>
      <c r="CI111" s="921"/>
      <c r="CJ111" s="921"/>
      <c r="CK111" s="948"/>
      <c r="CL111" s="949"/>
      <c r="CM111" s="922" t="s">
        <v>452</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453</v>
      </c>
      <c r="DH111" s="926"/>
      <c r="DI111" s="926"/>
      <c r="DJ111" s="926"/>
      <c r="DK111" s="926"/>
      <c r="DL111" s="926" t="s">
        <v>451</v>
      </c>
      <c r="DM111" s="926"/>
      <c r="DN111" s="926"/>
      <c r="DO111" s="926"/>
      <c r="DP111" s="926"/>
      <c r="DQ111" s="926" t="s">
        <v>443</v>
      </c>
      <c r="DR111" s="926"/>
      <c r="DS111" s="926"/>
      <c r="DT111" s="926"/>
      <c r="DU111" s="926"/>
      <c r="DV111" s="927" t="s">
        <v>453</v>
      </c>
      <c r="DW111" s="927"/>
      <c r="DX111" s="927"/>
      <c r="DY111" s="927"/>
      <c r="DZ111" s="928"/>
    </row>
    <row r="112" spans="1:131" s="230" customFormat="1" ht="26.25" customHeight="1">
      <c r="A112" s="952" t="s">
        <v>454</v>
      </c>
      <c r="B112" s="953"/>
      <c r="C112" s="923" t="s">
        <v>455</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451</v>
      </c>
      <c r="AB112" s="959"/>
      <c r="AC112" s="959"/>
      <c r="AD112" s="959"/>
      <c r="AE112" s="960"/>
      <c r="AF112" s="961" t="s">
        <v>446</v>
      </c>
      <c r="AG112" s="959"/>
      <c r="AH112" s="959"/>
      <c r="AI112" s="959"/>
      <c r="AJ112" s="960"/>
      <c r="AK112" s="961" t="s">
        <v>443</v>
      </c>
      <c r="AL112" s="959"/>
      <c r="AM112" s="959"/>
      <c r="AN112" s="959"/>
      <c r="AO112" s="960"/>
      <c r="AP112" s="962" t="s">
        <v>443</v>
      </c>
      <c r="AQ112" s="963"/>
      <c r="AR112" s="963"/>
      <c r="AS112" s="963"/>
      <c r="AT112" s="964"/>
      <c r="AU112" s="908"/>
      <c r="AV112" s="909"/>
      <c r="AW112" s="909"/>
      <c r="AX112" s="909"/>
      <c r="AY112" s="909"/>
      <c r="AZ112" s="922" t="s">
        <v>456</v>
      </c>
      <c r="BA112" s="923"/>
      <c r="BB112" s="923"/>
      <c r="BC112" s="923"/>
      <c r="BD112" s="923"/>
      <c r="BE112" s="923"/>
      <c r="BF112" s="923"/>
      <c r="BG112" s="923"/>
      <c r="BH112" s="923"/>
      <c r="BI112" s="923"/>
      <c r="BJ112" s="923"/>
      <c r="BK112" s="923"/>
      <c r="BL112" s="923"/>
      <c r="BM112" s="923"/>
      <c r="BN112" s="923"/>
      <c r="BO112" s="923"/>
      <c r="BP112" s="924"/>
      <c r="BQ112" s="925">
        <v>2417489</v>
      </c>
      <c r="BR112" s="926"/>
      <c r="BS112" s="926"/>
      <c r="BT112" s="926"/>
      <c r="BU112" s="926"/>
      <c r="BV112" s="926">
        <v>2156325</v>
      </c>
      <c r="BW112" s="926"/>
      <c r="BX112" s="926"/>
      <c r="BY112" s="926"/>
      <c r="BZ112" s="926"/>
      <c r="CA112" s="926">
        <v>2133037</v>
      </c>
      <c r="CB112" s="926"/>
      <c r="CC112" s="926"/>
      <c r="CD112" s="926"/>
      <c r="CE112" s="926"/>
      <c r="CF112" s="920">
        <v>20.2</v>
      </c>
      <c r="CG112" s="921"/>
      <c r="CH112" s="921"/>
      <c r="CI112" s="921"/>
      <c r="CJ112" s="921"/>
      <c r="CK112" s="948"/>
      <c r="CL112" s="949"/>
      <c r="CM112" s="922" t="s">
        <v>457</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448</v>
      </c>
      <c r="DH112" s="926"/>
      <c r="DI112" s="926"/>
      <c r="DJ112" s="926"/>
      <c r="DK112" s="926"/>
      <c r="DL112" s="926" t="s">
        <v>448</v>
      </c>
      <c r="DM112" s="926"/>
      <c r="DN112" s="926"/>
      <c r="DO112" s="926"/>
      <c r="DP112" s="926"/>
      <c r="DQ112" s="926" t="s">
        <v>443</v>
      </c>
      <c r="DR112" s="926"/>
      <c r="DS112" s="926"/>
      <c r="DT112" s="926"/>
      <c r="DU112" s="926"/>
      <c r="DV112" s="927" t="s">
        <v>453</v>
      </c>
      <c r="DW112" s="927"/>
      <c r="DX112" s="927"/>
      <c r="DY112" s="927"/>
      <c r="DZ112" s="928"/>
    </row>
    <row r="113" spans="1:130" s="230" customFormat="1" ht="26.25" customHeight="1">
      <c r="A113" s="954"/>
      <c r="B113" s="955"/>
      <c r="C113" s="923" t="s">
        <v>458</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246932</v>
      </c>
      <c r="AB113" s="938"/>
      <c r="AC113" s="938"/>
      <c r="AD113" s="938"/>
      <c r="AE113" s="939"/>
      <c r="AF113" s="940">
        <v>228105</v>
      </c>
      <c r="AG113" s="938"/>
      <c r="AH113" s="938"/>
      <c r="AI113" s="938"/>
      <c r="AJ113" s="939"/>
      <c r="AK113" s="940">
        <v>264786</v>
      </c>
      <c r="AL113" s="938"/>
      <c r="AM113" s="938"/>
      <c r="AN113" s="938"/>
      <c r="AO113" s="939"/>
      <c r="AP113" s="941">
        <v>2.5</v>
      </c>
      <c r="AQ113" s="942"/>
      <c r="AR113" s="942"/>
      <c r="AS113" s="942"/>
      <c r="AT113" s="943"/>
      <c r="AU113" s="908"/>
      <c r="AV113" s="909"/>
      <c r="AW113" s="909"/>
      <c r="AX113" s="909"/>
      <c r="AY113" s="909"/>
      <c r="AZ113" s="922" t="s">
        <v>459</v>
      </c>
      <c r="BA113" s="923"/>
      <c r="BB113" s="923"/>
      <c r="BC113" s="923"/>
      <c r="BD113" s="923"/>
      <c r="BE113" s="923"/>
      <c r="BF113" s="923"/>
      <c r="BG113" s="923"/>
      <c r="BH113" s="923"/>
      <c r="BI113" s="923"/>
      <c r="BJ113" s="923"/>
      <c r="BK113" s="923"/>
      <c r="BL113" s="923"/>
      <c r="BM113" s="923"/>
      <c r="BN113" s="923"/>
      <c r="BO113" s="923"/>
      <c r="BP113" s="924"/>
      <c r="BQ113" s="925">
        <v>4144605</v>
      </c>
      <c r="BR113" s="926"/>
      <c r="BS113" s="926"/>
      <c r="BT113" s="926"/>
      <c r="BU113" s="926"/>
      <c r="BV113" s="926">
        <v>3741542</v>
      </c>
      <c r="BW113" s="926"/>
      <c r="BX113" s="926"/>
      <c r="BY113" s="926"/>
      <c r="BZ113" s="926"/>
      <c r="CA113" s="926">
        <v>3288188</v>
      </c>
      <c r="CB113" s="926"/>
      <c r="CC113" s="926"/>
      <c r="CD113" s="926"/>
      <c r="CE113" s="926"/>
      <c r="CF113" s="920">
        <v>31.1</v>
      </c>
      <c r="CG113" s="921"/>
      <c r="CH113" s="921"/>
      <c r="CI113" s="921"/>
      <c r="CJ113" s="921"/>
      <c r="CK113" s="948"/>
      <c r="CL113" s="949"/>
      <c r="CM113" s="922" t="s">
        <v>460</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443</v>
      </c>
      <c r="DH113" s="959"/>
      <c r="DI113" s="959"/>
      <c r="DJ113" s="959"/>
      <c r="DK113" s="960"/>
      <c r="DL113" s="961" t="s">
        <v>443</v>
      </c>
      <c r="DM113" s="959"/>
      <c r="DN113" s="959"/>
      <c r="DO113" s="959"/>
      <c r="DP113" s="960"/>
      <c r="DQ113" s="961" t="s">
        <v>443</v>
      </c>
      <c r="DR113" s="959"/>
      <c r="DS113" s="959"/>
      <c r="DT113" s="959"/>
      <c r="DU113" s="960"/>
      <c r="DV113" s="962" t="s">
        <v>448</v>
      </c>
      <c r="DW113" s="963"/>
      <c r="DX113" s="963"/>
      <c r="DY113" s="963"/>
      <c r="DZ113" s="964"/>
    </row>
    <row r="114" spans="1:130" s="230" customFormat="1" ht="26.25" customHeight="1">
      <c r="A114" s="954"/>
      <c r="B114" s="955"/>
      <c r="C114" s="923" t="s">
        <v>461</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503020</v>
      </c>
      <c r="AB114" s="959"/>
      <c r="AC114" s="959"/>
      <c r="AD114" s="959"/>
      <c r="AE114" s="960"/>
      <c r="AF114" s="961">
        <v>562025</v>
      </c>
      <c r="AG114" s="959"/>
      <c r="AH114" s="959"/>
      <c r="AI114" s="959"/>
      <c r="AJ114" s="960"/>
      <c r="AK114" s="961">
        <v>568977</v>
      </c>
      <c r="AL114" s="959"/>
      <c r="AM114" s="959"/>
      <c r="AN114" s="959"/>
      <c r="AO114" s="960"/>
      <c r="AP114" s="962">
        <v>5.4</v>
      </c>
      <c r="AQ114" s="963"/>
      <c r="AR114" s="963"/>
      <c r="AS114" s="963"/>
      <c r="AT114" s="964"/>
      <c r="AU114" s="908"/>
      <c r="AV114" s="909"/>
      <c r="AW114" s="909"/>
      <c r="AX114" s="909"/>
      <c r="AY114" s="909"/>
      <c r="AZ114" s="922" t="s">
        <v>462</v>
      </c>
      <c r="BA114" s="923"/>
      <c r="BB114" s="923"/>
      <c r="BC114" s="923"/>
      <c r="BD114" s="923"/>
      <c r="BE114" s="923"/>
      <c r="BF114" s="923"/>
      <c r="BG114" s="923"/>
      <c r="BH114" s="923"/>
      <c r="BI114" s="923"/>
      <c r="BJ114" s="923"/>
      <c r="BK114" s="923"/>
      <c r="BL114" s="923"/>
      <c r="BM114" s="923"/>
      <c r="BN114" s="923"/>
      <c r="BO114" s="923"/>
      <c r="BP114" s="924"/>
      <c r="BQ114" s="925">
        <v>2936221</v>
      </c>
      <c r="BR114" s="926"/>
      <c r="BS114" s="926"/>
      <c r="BT114" s="926"/>
      <c r="BU114" s="926"/>
      <c r="BV114" s="926">
        <v>2752160</v>
      </c>
      <c r="BW114" s="926"/>
      <c r="BX114" s="926"/>
      <c r="BY114" s="926"/>
      <c r="BZ114" s="926"/>
      <c r="CA114" s="926">
        <v>2709559</v>
      </c>
      <c r="CB114" s="926"/>
      <c r="CC114" s="926"/>
      <c r="CD114" s="926"/>
      <c r="CE114" s="926"/>
      <c r="CF114" s="920">
        <v>25.6</v>
      </c>
      <c r="CG114" s="921"/>
      <c r="CH114" s="921"/>
      <c r="CI114" s="921"/>
      <c r="CJ114" s="921"/>
      <c r="CK114" s="948"/>
      <c r="CL114" s="949"/>
      <c r="CM114" s="922" t="s">
        <v>463</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464</v>
      </c>
      <c r="DH114" s="959"/>
      <c r="DI114" s="959"/>
      <c r="DJ114" s="959"/>
      <c r="DK114" s="960"/>
      <c r="DL114" s="961" t="s">
        <v>448</v>
      </c>
      <c r="DM114" s="959"/>
      <c r="DN114" s="959"/>
      <c r="DO114" s="959"/>
      <c r="DP114" s="960"/>
      <c r="DQ114" s="961" t="s">
        <v>451</v>
      </c>
      <c r="DR114" s="959"/>
      <c r="DS114" s="959"/>
      <c r="DT114" s="959"/>
      <c r="DU114" s="960"/>
      <c r="DV114" s="962" t="s">
        <v>443</v>
      </c>
      <c r="DW114" s="963"/>
      <c r="DX114" s="963"/>
      <c r="DY114" s="963"/>
      <c r="DZ114" s="964"/>
    </row>
    <row r="115" spans="1:130" s="230" customFormat="1" ht="26.25" customHeight="1">
      <c r="A115" s="954"/>
      <c r="B115" s="955"/>
      <c r="C115" s="923" t="s">
        <v>465</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244</v>
      </c>
      <c r="AB115" s="938"/>
      <c r="AC115" s="938"/>
      <c r="AD115" s="938"/>
      <c r="AE115" s="939"/>
      <c r="AF115" s="940">
        <v>269</v>
      </c>
      <c r="AG115" s="938"/>
      <c r="AH115" s="938"/>
      <c r="AI115" s="938"/>
      <c r="AJ115" s="939"/>
      <c r="AK115" s="940">
        <v>246</v>
      </c>
      <c r="AL115" s="938"/>
      <c r="AM115" s="938"/>
      <c r="AN115" s="938"/>
      <c r="AO115" s="939"/>
      <c r="AP115" s="941">
        <v>0</v>
      </c>
      <c r="AQ115" s="942"/>
      <c r="AR115" s="942"/>
      <c r="AS115" s="942"/>
      <c r="AT115" s="943"/>
      <c r="AU115" s="908"/>
      <c r="AV115" s="909"/>
      <c r="AW115" s="909"/>
      <c r="AX115" s="909"/>
      <c r="AY115" s="909"/>
      <c r="AZ115" s="922" t="s">
        <v>466</v>
      </c>
      <c r="BA115" s="923"/>
      <c r="BB115" s="923"/>
      <c r="BC115" s="923"/>
      <c r="BD115" s="923"/>
      <c r="BE115" s="923"/>
      <c r="BF115" s="923"/>
      <c r="BG115" s="923"/>
      <c r="BH115" s="923"/>
      <c r="BI115" s="923"/>
      <c r="BJ115" s="923"/>
      <c r="BK115" s="923"/>
      <c r="BL115" s="923"/>
      <c r="BM115" s="923"/>
      <c r="BN115" s="923"/>
      <c r="BO115" s="923"/>
      <c r="BP115" s="924"/>
      <c r="BQ115" s="925">
        <v>365379</v>
      </c>
      <c r="BR115" s="926"/>
      <c r="BS115" s="926"/>
      <c r="BT115" s="926"/>
      <c r="BU115" s="926"/>
      <c r="BV115" s="926">
        <v>361604</v>
      </c>
      <c r="BW115" s="926"/>
      <c r="BX115" s="926"/>
      <c r="BY115" s="926"/>
      <c r="BZ115" s="926"/>
      <c r="CA115" s="926">
        <v>357309</v>
      </c>
      <c r="CB115" s="926"/>
      <c r="CC115" s="926"/>
      <c r="CD115" s="926"/>
      <c r="CE115" s="926"/>
      <c r="CF115" s="920">
        <v>3.4</v>
      </c>
      <c r="CG115" s="921"/>
      <c r="CH115" s="921"/>
      <c r="CI115" s="921"/>
      <c r="CJ115" s="921"/>
      <c r="CK115" s="948"/>
      <c r="CL115" s="949"/>
      <c r="CM115" s="922" t="s">
        <v>467</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445</v>
      </c>
      <c r="DH115" s="959"/>
      <c r="DI115" s="959"/>
      <c r="DJ115" s="959"/>
      <c r="DK115" s="960"/>
      <c r="DL115" s="961" t="s">
        <v>450</v>
      </c>
      <c r="DM115" s="959"/>
      <c r="DN115" s="959"/>
      <c r="DO115" s="959"/>
      <c r="DP115" s="960"/>
      <c r="DQ115" s="961" t="s">
        <v>450</v>
      </c>
      <c r="DR115" s="959"/>
      <c r="DS115" s="959"/>
      <c r="DT115" s="959"/>
      <c r="DU115" s="960"/>
      <c r="DV115" s="962" t="s">
        <v>443</v>
      </c>
      <c r="DW115" s="963"/>
      <c r="DX115" s="963"/>
      <c r="DY115" s="963"/>
      <c r="DZ115" s="964"/>
    </row>
    <row r="116" spans="1:130" s="230" customFormat="1" ht="26.25" customHeight="1">
      <c r="A116" s="956"/>
      <c r="B116" s="957"/>
      <c r="C116" s="965" t="s">
        <v>468</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446</v>
      </c>
      <c r="AB116" s="959"/>
      <c r="AC116" s="959"/>
      <c r="AD116" s="959"/>
      <c r="AE116" s="960"/>
      <c r="AF116" s="961" t="s">
        <v>448</v>
      </c>
      <c r="AG116" s="959"/>
      <c r="AH116" s="959"/>
      <c r="AI116" s="959"/>
      <c r="AJ116" s="960"/>
      <c r="AK116" s="961" t="s">
        <v>443</v>
      </c>
      <c r="AL116" s="959"/>
      <c r="AM116" s="959"/>
      <c r="AN116" s="959"/>
      <c r="AO116" s="960"/>
      <c r="AP116" s="962" t="s">
        <v>451</v>
      </c>
      <c r="AQ116" s="963"/>
      <c r="AR116" s="963"/>
      <c r="AS116" s="963"/>
      <c r="AT116" s="964"/>
      <c r="AU116" s="908"/>
      <c r="AV116" s="909"/>
      <c r="AW116" s="909"/>
      <c r="AX116" s="909"/>
      <c r="AY116" s="909"/>
      <c r="AZ116" s="967" t="s">
        <v>469</v>
      </c>
      <c r="BA116" s="968"/>
      <c r="BB116" s="968"/>
      <c r="BC116" s="968"/>
      <c r="BD116" s="968"/>
      <c r="BE116" s="968"/>
      <c r="BF116" s="968"/>
      <c r="BG116" s="968"/>
      <c r="BH116" s="968"/>
      <c r="BI116" s="968"/>
      <c r="BJ116" s="968"/>
      <c r="BK116" s="968"/>
      <c r="BL116" s="968"/>
      <c r="BM116" s="968"/>
      <c r="BN116" s="968"/>
      <c r="BO116" s="968"/>
      <c r="BP116" s="969"/>
      <c r="BQ116" s="925" t="s">
        <v>443</v>
      </c>
      <c r="BR116" s="926"/>
      <c r="BS116" s="926"/>
      <c r="BT116" s="926"/>
      <c r="BU116" s="926"/>
      <c r="BV116" s="926" t="s">
        <v>453</v>
      </c>
      <c r="BW116" s="926"/>
      <c r="BX116" s="926"/>
      <c r="BY116" s="926"/>
      <c r="BZ116" s="926"/>
      <c r="CA116" s="926" t="s">
        <v>453</v>
      </c>
      <c r="CB116" s="926"/>
      <c r="CC116" s="926"/>
      <c r="CD116" s="926"/>
      <c r="CE116" s="926"/>
      <c r="CF116" s="920" t="s">
        <v>453</v>
      </c>
      <c r="CG116" s="921"/>
      <c r="CH116" s="921"/>
      <c r="CI116" s="921"/>
      <c r="CJ116" s="921"/>
      <c r="CK116" s="948"/>
      <c r="CL116" s="949"/>
      <c r="CM116" s="922" t="s">
        <v>470</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453</v>
      </c>
      <c r="DH116" s="959"/>
      <c r="DI116" s="959"/>
      <c r="DJ116" s="959"/>
      <c r="DK116" s="960"/>
      <c r="DL116" s="961" t="s">
        <v>451</v>
      </c>
      <c r="DM116" s="959"/>
      <c r="DN116" s="959"/>
      <c r="DO116" s="959"/>
      <c r="DP116" s="960"/>
      <c r="DQ116" s="961" t="s">
        <v>443</v>
      </c>
      <c r="DR116" s="959"/>
      <c r="DS116" s="959"/>
      <c r="DT116" s="959"/>
      <c r="DU116" s="960"/>
      <c r="DV116" s="962" t="s">
        <v>443</v>
      </c>
      <c r="DW116" s="963"/>
      <c r="DX116" s="963"/>
      <c r="DY116" s="963"/>
      <c r="DZ116" s="964"/>
    </row>
    <row r="117" spans="1:130" s="230" customFormat="1" ht="26.25" customHeight="1">
      <c r="A117" s="912" t="s">
        <v>190</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471</v>
      </c>
      <c r="Z117" s="894"/>
      <c r="AA117" s="978">
        <v>3591053</v>
      </c>
      <c r="AB117" s="979"/>
      <c r="AC117" s="979"/>
      <c r="AD117" s="979"/>
      <c r="AE117" s="980"/>
      <c r="AF117" s="981">
        <v>3660614</v>
      </c>
      <c r="AG117" s="979"/>
      <c r="AH117" s="979"/>
      <c r="AI117" s="979"/>
      <c r="AJ117" s="980"/>
      <c r="AK117" s="981">
        <v>3630162</v>
      </c>
      <c r="AL117" s="979"/>
      <c r="AM117" s="979"/>
      <c r="AN117" s="979"/>
      <c r="AO117" s="980"/>
      <c r="AP117" s="982"/>
      <c r="AQ117" s="983"/>
      <c r="AR117" s="983"/>
      <c r="AS117" s="983"/>
      <c r="AT117" s="984"/>
      <c r="AU117" s="908"/>
      <c r="AV117" s="909"/>
      <c r="AW117" s="909"/>
      <c r="AX117" s="909"/>
      <c r="AY117" s="909"/>
      <c r="AZ117" s="974" t="s">
        <v>472</v>
      </c>
      <c r="BA117" s="975"/>
      <c r="BB117" s="975"/>
      <c r="BC117" s="975"/>
      <c r="BD117" s="975"/>
      <c r="BE117" s="975"/>
      <c r="BF117" s="975"/>
      <c r="BG117" s="975"/>
      <c r="BH117" s="975"/>
      <c r="BI117" s="975"/>
      <c r="BJ117" s="975"/>
      <c r="BK117" s="975"/>
      <c r="BL117" s="975"/>
      <c r="BM117" s="975"/>
      <c r="BN117" s="975"/>
      <c r="BO117" s="975"/>
      <c r="BP117" s="976"/>
      <c r="BQ117" s="925" t="s">
        <v>443</v>
      </c>
      <c r="BR117" s="926"/>
      <c r="BS117" s="926"/>
      <c r="BT117" s="926"/>
      <c r="BU117" s="926"/>
      <c r="BV117" s="926" t="s">
        <v>448</v>
      </c>
      <c r="BW117" s="926"/>
      <c r="BX117" s="926"/>
      <c r="BY117" s="926"/>
      <c r="BZ117" s="926"/>
      <c r="CA117" s="926" t="s">
        <v>448</v>
      </c>
      <c r="CB117" s="926"/>
      <c r="CC117" s="926"/>
      <c r="CD117" s="926"/>
      <c r="CE117" s="926"/>
      <c r="CF117" s="920" t="s">
        <v>446</v>
      </c>
      <c r="CG117" s="921"/>
      <c r="CH117" s="921"/>
      <c r="CI117" s="921"/>
      <c r="CJ117" s="921"/>
      <c r="CK117" s="948"/>
      <c r="CL117" s="949"/>
      <c r="CM117" s="922" t="s">
        <v>473</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448</v>
      </c>
      <c r="DH117" s="959"/>
      <c r="DI117" s="959"/>
      <c r="DJ117" s="959"/>
      <c r="DK117" s="960"/>
      <c r="DL117" s="961" t="s">
        <v>448</v>
      </c>
      <c r="DM117" s="959"/>
      <c r="DN117" s="959"/>
      <c r="DO117" s="959"/>
      <c r="DP117" s="960"/>
      <c r="DQ117" s="961" t="s">
        <v>448</v>
      </c>
      <c r="DR117" s="959"/>
      <c r="DS117" s="959"/>
      <c r="DT117" s="959"/>
      <c r="DU117" s="960"/>
      <c r="DV117" s="962" t="s">
        <v>443</v>
      </c>
      <c r="DW117" s="963"/>
      <c r="DX117" s="963"/>
      <c r="DY117" s="963"/>
      <c r="DZ117" s="964"/>
    </row>
    <row r="118" spans="1:130" s="230" customFormat="1" ht="26.25" customHeight="1">
      <c r="A118" s="912" t="s">
        <v>438</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435</v>
      </c>
      <c r="AB118" s="893"/>
      <c r="AC118" s="893"/>
      <c r="AD118" s="893"/>
      <c r="AE118" s="894"/>
      <c r="AF118" s="892" t="s">
        <v>436</v>
      </c>
      <c r="AG118" s="893"/>
      <c r="AH118" s="893"/>
      <c r="AI118" s="893"/>
      <c r="AJ118" s="894"/>
      <c r="AK118" s="892" t="s">
        <v>312</v>
      </c>
      <c r="AL118" s="893"/>
      <c r="AM118" s="893"/>
      <c r="AN118" s="893"/>
      <c r="AO118" s="894"/>
      <c r="AP118" s="970" t="s">
        <v>437</v>
      </c>
      <c r="AQ118" s="971"/>
      <c r="AR118" s="971"/>
      <c r="AS118" s="971"/>
      <c r="AT118" s="972"/>
      <c r="AU118" s="908"/>
      <c r="AV118" s="909"/>
      <c r="AW118" s="909"/>
      <c r="AX118" s="909"/>
      <c r="AY118" s="909"/>
      <c r="AZ118" s="973" t="s">
        <v>474</v>
      </c>
      <c r="BA118" s="965"/>
      <c r="BB118" s="965"/>
      <c r="BC118" s="965"/>
      <c r="BD118" s="965"/>
      <c r="BE118" s="965"/>
      <c r="BF118" s="965"/>
      <c r="BG118" s="965"/>
      <c r="BH118" s="965"/>
      <c r="BI118" s="965"/>
      <c r="BJ118" s="965"/>
      <c r="BK118" s="965"/>
      <c r="BL118" s="965"/>
      <c r="BM118" s="965"/>
      <c r="BN118" s="965"/>
      <c r="BO118" s="965"/>
      <c r="BP118" s="966"/>
      <c r="BQ118" s="999" t="s">
        <v>443</v>
      </c>
      <c r="BR118" s="1000"/>
      <c r="BS118" s="1000"/>
      <c r="BT118" s="1000"/>
      <c r="BU118" s="1000"/>
      <c r="BV118" s="1000" t="s">
        <v>464</v>
      </c>
      <c r="BW118" s="1000"/>
      <c r="BX118" s="1000"/>
      <c r="BY118" s="1000"/>
      <c r="BZ118" s="1000"/>
      <c r="CA118" s="1000" t="s">
        <v>446</v>
      </c>
      <c r="CB118" s="1000"/>
      <c r="CC118" s="1000"/>
      <c r="CD118" s="1000"/>
      <c r="CE118" s="1000"/>
      <c r="CF118" s="920" t="s">
        <v>450</v>
      </c>
      <c r="CG118" s="921"/>
      <c r="CH118" s="921"/>
      <c r="CI118" s="921"/>
      <c r="CJ118" s="921"/>
      <c r="CK118" s="948"/>
      <c r="CL118" s="949"/>
      <c r="CM118" s="922" t="s">
        <v>475</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450</v>
      </c>
      <c r="DH118" s="959"/>
      <c r="DI118" s="959"/>
      <c r="DJ118" s="959"/>
      <c r="DK118" s="960"/>
      <c r="DL118" s="961" t="s">
        <v>443</v>
      </c>
      <c r="DM118" s="959"/>
      <c r="DN118" s="959"/>
      <c r="DO118" s="959"/>
      <c r="DP118" s="960"/>
      <c r="DQ118" s="961" t="s">
        <v>446</v>
      </c>
      <c r="DR118" s="959"/>
      <c r="DS118" s="959"/>
      <c r="DT118" s="959"/>
      <c r="DU118" s="960"/>
      <c r="DV118" s="962" t="s">
        <v>450</v>
      </c>
      <c r="DW118" s="963"/>
      <c r="DX118" s="963"/>
      <c r="DY118" s="963"/>
      <c r="DZ118" s="964"/>
    </row>
    <row r="119" spans="1:130" s="230" customFormat="1" ht="26.25" customHeight="1">
      <c r="A119" s="1056" t="s">
        <v>441</v>
      </c>
      <c r="B119" s="947"/>
      <c r="C119" s="929" t="s">
        <v>442</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450</v>
      </c>
      <c r="AB119" s="900"/>
      <c r="AC119" s="900"/>
      <c r="AD119" s="900"/>
      <c r="AE119" s="901"/>
      <c r="AF119" s="902" t="s">
        <v>443</v>
      </c>
      <c r="AG119" s="900"/>
      <c r="AH119" s="900"/>
      <c r="AI119" s="900"/>
      <c r="AJ119" s="901"/>
      <c r="AK119" s="902" t="s">
        <v>450</v>
      </c>
      <c r="AL119" s="900"/>
      <c r="AM119" s="900"/>
      <c r="AN119" s="900"/>
      <c r="AO119" s="901"/>
      <c r="AP119" s="903" t="s">
        <v>450</v>
      </c>
      <c r="AQ119" s="904"/>
      <c r="AR119" s="904"/>
      <c r="AS119" s="904"/>
      <c r="AT119" s="905"/>
      <c r="AU119" s="910"/>
      <c r="AV119" s="911"/>
      <c r="AW119" s="911"/>
      <c r="AX119" s="911"/>
      <c r="AY119" s="911"/>
      <c r="AZ119" s="251" t="s">
        <v>190</v>
      </c>
      <c r="BA119" s="251"/>
      <c r="BB119" s="251"/>
      <c r="BC119" s="251"/>
      <c r="BD119" s="251"/>
      <c r="BE119" s="251"/>
      <c r="BF119" s="251"/>
      <c r="BG119" s="251"/>
      <c r="BH119" s="251"/>
      <c r="BI119" s="251"/>
      <c r="BJ119" s="251"/>
      <c r="BK119" s="251"/>
      <c r="BL119" s="251"/>
      <c r="BM119" s="251"/>
      <c r="BN119" s="251"/>
      <c r="BO119" s="977" t="s">
        <v>476</v>
      </c>
      <c r="BP119" s="1005"/>
      <c r="BQ119" s="999">
        <v>40232282</v>
      </c>
      <c r="BR119" s="1000"/>
      <c r="BS119" s="1000"/>
      <c r="BT119" s="1000"/>
      <c r="BU119" s="1000"/>
      <c r="BV119" s="1000">
        <v>40498373</v>
      </c>
      <c r="BW119" s="1000"/>
      <c r="BX119" s="1000"/>
      <c r="BY119" s="1000"/>
      <c r="BZ119" s="1000"/>
      <c r="CA119" s="1000">
        <v>40026835</v>
      </c>
      <c r="CB119" s="1000"/>
      <c r="CC119" s="1000"/>
      <c r="CD119" s="1000"/>
      <c r="CE119" s="1000"/>
      <c r="CF119" s="1001"/>
      <c r="CG119" s="1002"/>
      <c r="CH119" s="1002"/>
      <c r="CI119" s="1002"/>
      <c r="CJ119" s="1003"/>
      <c r="CK119" s="950"/>
      <c r="CL119" s="951"/>
      <c r="CM119" s="973" t="s">
        <v>477</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448</v>
      </c>
      <c r="DH119" s="986"/>
      <c r="DI119" s="986"/>
      <c r="DJ119" s="986"/>
      <c r="DK119" s="987"/>
      <c r="DL119" s="985" t="s">
        <v>448</v>
      </c>
      <c r="DM119" s="986"/>
      <c r="DN119" s="986"/>
      <c r="DO119" s="986"/>
      <c r="DP119" s="987"/>
      <c r="DQ119" s="985" t="s">
        <v>445</v>
      </c>
      <c r="DR119" s="986"/>
      <c r="DS119" s="986"/>
      <c r="DT119" s="986"/>
      <c r="DU119" s="987"/>
      <c r="DV119" s="988" t="s">
        <v>464</v>
      </c>
      <c r="DW119" s="989"/>
      <c r="DX119" s="989"/>
      <c r="DY119" s="989"/>
      <c r="DZ119" s="990"/>
    </row>
    <row r="120" spans="1:130" s="230" customFormat="1" ht="26.25" customHeight="1">
      <c r="A120" s="1057"/>
      <c r="B120" s="949"/>
      <c r="C120" s="922" t="s">
        <v>452</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450</v>
      </c>
      <c r="AB120" s="959"/>
      <c r="AC120" s="959"/>
      <c r="AD120" s="959"/>
      <c r="AE120" s="960"/>
      <c r="AF120" s="961" t="s">
        <v>445</v>
      </c>
      <c r="AG120" s="959"/>
      <c r="AH120" s="959"/>
      <c r="AI120" s="959"/>
      <c r="AJ120" s="960"/>
      <c r="AK120" s="961" t="s">
        <v>450</v>
      </c>
      <c r="AL120" s="959"/>
      <c r="AM120" s="959"/>
      <c r="AN120" s="959"/>
      <c r="AO120" s="960"/>
      <c r="AP120" s="962" t="s">
        <v>446</v>
      </c>
      <c r="AQ120" s="963"/>
      <c r="AR120" s="963"/>
      <c r="AS120" s="963"/>
      <c r="AT120" s="964"/>
      <c r="AU120" s="991" t="s">
        <v>478</v>
      </c>
      <c r="AV120" s="992"/>
      <c r="AW120" s="992"/>
      <c r="AX120" s="992"/>
      <c r="AY120" s="993"/>
      <c r="AZ120" s="929" t="s">
        <v>479</v>
      </c>
      <c r="BA120" s="897"/>
      <c r="BB120" s="897"/>
      <c r="BC120" s="897"/>
      <c r="BD120" s="897"/>
      <c r="BE120" s="897"/>
      <c r="BF120" s="897"/>
      <c r="BG120" s="897"/>
      <c r="BH120" s="897"/>
      <c r="BI120" s="897"/>
      <c r="BJ120" s="897"/>
      <c r="BK120" s="897"/>
      <c r="BL120" s="897"/>
      <c r="BM120" s="897"/>
      <c r="BN120" s="897"/>
      <c r="BO120" s="897"/>
      <c r="BP120" s="898"/>
      <c r="BQ120" s="930">
        <v>5921725</v>
      </c>
      <c r="BR120" s="931"/>
      <c r="BS120" s="931"/>
      <c r="BT120" s="931"/>
      <c r="BU120" s="931"/>
      <c r="BV120" s="931">
        <v>6996943</v>
      </c>
      <c r="BW120" s="931"/>
      <c r="BX120" s="931"/>
      <c r="BY120" s="931"/>
      <c r="BZ120" s="931"/>
      <c r="CA120" s="931">
        <v>7516830</v>
      </c>
      <c r="CB120" s="931"/>
      <c r="CC120" s="931"/>
      <c r="CD120" s="931"/>
      <c r="CE120" s="931"/>
      <c r="CF120" s="944">
        <v>71</v>
      </c>
      <c r="CG120" s="945"/>
      <c r="CH120" s="945"/>
      <c r="CI120" s="945"/>
      <c r="CJ120" s="945"/>
      <c r="CK120" s="1006" t="s">
        <v>480</v>
      </c>
      <c r="CL120" s="1007"/>
      <c r="CM120" s="1007"/>
      <c r="CN120" s="1007"/>
      <c r="CO120" s="1008"/>
      <c r="CP120" s="1014" t="s">
        <v>481</v>
      </c>
      <c r="CQ120" s="1015"/>
      <c r="CR120" s="1015"/>
      <c r="CS120" s="1015"/>
      <c r="CT120" s="1015"/>
      <c r="CU120" s="1015"/>
      <c r="CV120" s="1015"/>
      <c r="CW120" s="1015"/>
      <c r="CX120" s="1015"/>
      <c r="CY120" s="1015"/>
      <c r="CZ120" s="1015"/>
      <c r="DA120" s="1015"/>
      <c r="DB120" s="1015"/>
      <c r="DC120" s="1015"/>
      <c r="DD120" s="1015"/>
      <c r="DE120" s="1015"/>
      <c r="DF120" s="1016"/>
      <c r="DG120" s="930">
        <v>2417489</v>
      </c>
      <c r="DH120" s="931"/>
      <c r="DI120" s="931"/>
      <c r="DJ120" s="931"/>
      <c r="DK120" s="931"/>
      <c r="DL120" s="931">
        <v>2156325</v>
      </c>
      <c r="DM120" s="931"/>
      <c r="DN120" s="931"/>
      <c r="DO120" s="931"/>
      <c r="DP120" s="931"/>
      <c r="DQ120" s="931">
        <v>2133037</v>
      </c>
      <c r="DR120" s="931"/>
      <c r="DS120" s="931"/>
      <c r="DT120" s="931"/>
      <c r="DU120" s="931"/>
      <c r="DV120" s="932">
        <v>20.2</v>
      </c>
      <c r="DW120" s="932"/>
      <c r="DX120" s="932"/>
      <c r="DY120" s="932"/>
      <c r="DZ120" s="933"/>
    </row>
    <row r="121" spans="1:130" s="230" customFormat="1" ht="26.25" customHeight="1">
      <c r="A121" s="1057"/>
      <c r="B121" s="949"/>
      <c r="C121" s="974" t="s">
        <v>482</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450</v>
      </c>
      <c r="AB121" s="959"/>
      <c r="AC121" s="959"/>
      <c r="AD121" s="959"/>
      <c r="AE121" s="960"/>
      <c r="AF121" s="961" t="s">
        <v>450</v>
      </c>
      <c r="AG121" s="959"/>
      <c r="AH121" s="959"/>
      <c r="AI121" s="959"/>
      <c r="AJ121" s="960"/>
      <c r="AK121" s="961" t="s">
        <v>464</v>
      </c>
      <c r="AL121" s="959"/>
      <c r="AM121" s="959"/>
      <c r="AN121" s="959"/>
      <c r="AO121" s="960"/>
      <c r="AP121" s="962" t="s">
        <v>450</v>
      </c>
      <c r="AQ121" s="963"/>
      <c r="AR121" s="963"/>
      <c r="AS121" s="963"/>
      <c r="AT121" s="964"/>
      <c r="AU121" s="994"/>
      <c r="AV121" s="995"/>
      <c r="AW121" s="995"/>
      <c r="AX121" s="995"/>
      <c r="AY121" s="996"/>
      <c r="AZ121" s="922" t="s">
        <v>483</v>
      </c>
      <c r="BA121" s="923"/>
      <c r="BB121" s="923"/>
      <c r="BC121" s="923"/>
      <c r="BD121" s="923"/>
      <c r="BE121" s="923"/>
      <c r="BF121" s="923"/>
      <c r="BG121" s="923"/>
      <c r="BH121" s="923"/>
      <c r="BI121" s="923"/>
      <c r="BJ121" s="923"/>
      <c r="BK121" s="923"/>
      <c r="BL121" s="923"/>
      <c r="BM121" s="923"/>
      <c r="BN121" s="923"/>
      <c r="BO121" s="923"/>
      <c r="BP121" s="924"/>
      <c r="BQ121" s="925">
        <v>841966</v>
      </c>
      <c r="BR121" s="926"/>
      <c r="BS121" s="926"/>
      <c r="BT121" s="926"/>
      <c r="BU121" s="926"/>
      <c r="BV121" s="926">
        <v>902745</v>
      </c>
      <c r="BW121" s="926"/>
      <c r="BX121" s="926"/>
      <c r="BY121" s="926"/>
      <c r="BZ121" s="926"/>
      <c r="CA121" s="926">
        <v>836208</v>
      </c>
      <c r="CB121" s="926"/>
      <c r="CC121" s="926"/>
      <c r="CD121" s="926"/>
      <c r="CE121" s="926"/>
      <c r="CF121" s="920">
        <v>7.9</v>
      </c>
      <c r="CG121" s="921"/>
      <c r="CH121" s="921"/>
      <c r="CI121" s="921"/>
      <c r="CJ121" s="921"/>
      <c r="CK121" s="1009"/>
      <c r="CL121" s="1010"/>
      <c r="CM121" s="1010"/>
      <c r="CN121" s="1010"/>
      <c r="CO121" s="1011"/>
      <c r="CP121" s="1019" t="s">
        <v>484</v>
      </c>
      <c r="CQ121" s="1020"/>
      <c r="CR121" s="1020"/>
      <c r="CS121" s="1020"/>
      <c r="CT121" s="1020"/>
      <c r="CU121" s="1020"/>
      <c r="CV121" s="1020"/>
      <c r="CW121" s="1020"/>
      <c r="CX121" s="1020"/>
      <c r="CY121" s="1020"/>
      <c r="CZ121" s="1020"/>
      <c r="DA121" s="1020"/>
      <c r="DB121" s="1020"/>
      <c r="DC121" s="1020"/>
      <c r="DD121" s="1020"/>
      <c r="DE121" s="1020"/>
      <c r="DF121" s="1021"/>
      <c r="DG121" s="925" t="s">
        <v>450</v>
      </c>
      <c r="DH121" s="926"/>
      <c r="DI121" s="926"/>
      <c r="DJ121" s="926"/>
      <c r="DK121" s="926"/>
      <c r="DL121" s="926" t="s">
        <v>450</v>
      </c>
      <c r="DM121" s="926"/>
      <c r="DN121" s="926"/>
      <c r="DO121" s="926"/>
      <c r="DP121" s="926"/>
      <c r="DQ121" s="926" t="s">
        <v>446</v>
      </c>
      <c r="DR121" s="926"/>
      <c r="DS121" s="926"/>
      <c r="DT121" s="926"/>
      <c r="DU121" s="926"/>
      <c r="DV121" s="927" t="s">
        <v>450</v>
      </c>
      <c r="DW121" s="927"/>
      <c r="DX121" s="927"/>
      <c r="DY121" s="927"/>
      <c r="DZ121" s="928"/>
    </row>
    <row r="122" spans="1:130" s="230" customFormat="1" ht="26.25" customHeight="1">
      <c r="A122" s="1057"/>
      <c r="B122" s="949"/>
      <c r="C122" s="922" t="s">
        <v>463</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443</v>
      </c>
      <c r="AB122" s="959"/>
      <c r="AC122" s="959"/>
      <c r="AD122" s="959"/>
      <c r="AE122" s="960"/>
      <c r="AF122" s="961" t="s">
        <v>450</v>
      </c>
      <c r="AG122" s="959"/>
      <c r="AH122" s="959"/>
      <c r="AI122" s="959"/>
      <c r="AJ122" s="960"/>
      <c r="AK122" s="961" t="s">
        <v>450</v>
      </c>
      <c r="AL122" s="959"/>
      <c r="AM122" s="959"/>
      <c r="AN122" s="959"/>
      <c r="AO122" s="960"/>
      <c r="AP122" s="962" t="s">
        <v>450</v>
      </c>
      <c r="AQ122" s="963"/>
      <c r="AR122" s="963"/>
      <c r="AS122" s="963"/>
      <c r="AT122" s="964"/>
      <c r="AU122" s="994"/>
      <c r="AV122" s="995"/>
      <c r="AW122" s="995"/>
      <c r="AX122" s="995"/>
      <c r="AY122" s="996"/>
      <c r="AZ122" s="973" t="s">
        <v>485</v>
      </c>
      <c r="BA122" s="965"/>
      <c r="BB122" s="965"/>
      <c r="BC122" s="965"/>
      <c r="BD122" s="965"/>
      <c r="BE122" s="965"/>
      <c r="BF122" s="965"/>
      <c r="BG122" s="965"/>
      <c r="BH122" s="965"/>
      <c r="BI122" s="965"/>
      <c r="BJ122" s="965"/>
      <c r="BK122" s="965"/>
      <c r="BL122" s="965"/>
      <c r="BM122" s="965"/>
      <c r="BN122" s="965"/>
      <c r="BO122" s="965"/>
      <c r="BP122" s="966"/>
      <c r="BQ122" s="999">
        <v>28309678</v>
      </c>
      <c r="BR122" s="1000"/>
      <c r="BS122" s="1000"/>
      <c r="BT122" s="1000"/>
      <c r="BU122" s="1000"/>
      <c r="BV122" s="1000">
        <v>27601134</v>
      </c>
      <c r="BW122" s="1000"/>
      <c r="BX122" s="1000"/>
      <c r="BY122" s="1000"/>
      <c r="BZ122" s="1000"/>
      <c r="CA122" s="1000">
        <v>28254758</v>
      </c>
      <c r="CB122" s="1000"/>
      <c r="CC122" s="1000"/>
      <c r="CD122" s="1000"/>
      <c r="CE122" s="1000"/>
      <c r="CF122" s="1017">
        <v>266.89999999999998</v>
      </c>
      <c r="CG122" s="1018"/>
      <c r="CH122" s="1018"/>
      <c r="CI122" s="1018"/>
      <c r="CJ122" s="1018"/>
      <c r="CK122" s="1009"/>
      <c r="CL122" s="1010"/>
      <c r="CM122" s="1010"/>
      <c r="CN122" s="1010"/>
      <c r="CO122" s="1011"/>
      <c r="CP122" s="1019" t="s">
        <v>486</v>
      </c>
      <c r="CQ122" s="1020"/>
      <c r="CR122" s="1020"/>
      <c r="CS122" s="1020"/>
      <c r="CT122" s="1020"/>
      <c r="CU122" s="1020"/>
      <c r="CV122" s="1020"/>
      <c r="CW122" s="1020"/>
      <c r="CX122" s="1020"/>
      <c r="CY122" s="1020"/>
      <c r="CZ122" s="1020"/>
      <c r="DA122" s="1020"/>
      <c r="DB122" s="1020"/>
      <c r="DC122" s="1020"/>
      <c r="DD122" s="1020"/>
      <c r="DE122" s="1020"/>
      <c r="DF122" s="1021"/>
      <c r="DG122" s="925" t="s">
        <v>443</v>
      </c>
      <c r="DH122" s="926"/>
      <c r="DI122" s="926"/>
      <c r="DJ122" s="926"/>
      <c r="DK122" s="926"/>
      <c r="DL122" s="926" t="s">
        <v>446</v>
      </c>
      <c r="DM122" s="926"/>
      <c r="DN122" s="926"/>
      <c r="DO122" s="926"/>
      <c r="DP122" s="926"/>
      <c r="DQ122" s="926" t="s">
        <v>450</v>
      </c>
      <c r="DR122" s="926"/>
      <c r="DS122" s="926"/>
      <c r="DT122" s="926"/>
      <c r="DU122" s="926"/>
      <c r="DV122" s="927" t="s">
        <v>443</v>
      </c>
      <c r="DW122" s="927"/>
      <c r="DX122" s="927"/>
      <c r="DY122" s="927"/>
      <c r="DZ122" s="928"/>
    </row>
    <row r="123" spans="1:130" s="230" customFormat="1" ht="26.25" customHeight="1">
      <c r="A123" s="1057"/>
      <c r="B123" s="949"/>
      <c r="C123" s="922" t="s">
        <v>470</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450</v>
      </c>
      <c r="AB123" s="959"/>
      <c r="AC123" s="959"/>
      <c r="AD123" s="959"/>
      <c r="AE123" s="960"/>
      <c r="AF123" s="961" t="s">
        <v>444</v>
      </c>
      <c r="AG123" s="959"/>
      <c r="AH123" s="959"/>
      <c r="AI123" s="959"/>
      <c r="AJ123" s="960"/>
      <c r="AK123" s="961" t="s">
        <v>443</v>
      </c>
      <c r="AL123" s="959"/>
      <c r="AM123" s="959"/>
      <c r="AN123" s="959"/>
      <c r="AO123" s="960"/>
      <c r="AP123" s="962" t="s">
        <v>450</v>
      </c>
      <c r="AQ123" s="963"/>
      <c r="AR123" s="963"/>
      <c r="AS123" s="963"/>
      <c r="AT123" s="964"/>
      <c r="AU123" s="997"/>
      <c r="AV123" s="998"/>
      <c r="AW123" s="998"/>
      <c r="AX123" s="998"/>
      <c r="AY123" s="998"/>
      <c r="AZ123" s="251" t="s">
        <v>190</v>
      </c>
      <c r="BA123" s="251"/>
      <c r="BB123" s="251"/>
      <c r="BC123" s="251"/>
      <c r="BD123" s="251"/>
      <c r="BE123" s="251"/>
      <c r="BF123" s="251"/>
      <c r="BG123" s="251"/>
      <c r="BH123" s="251"/>
      <c r="BI123" s="251"/>
      <c r="BJ123" s="251"/>
      <c r="BK123" s="251"/>
      <c r="BL123" s="251"/>
      <c r="BM123" s="251"/>
      <c r="BN123" s="251"/>
      <c r="BO123" s="977" t="s">
        <v>487</v>
      </c>
      <c r="BP123" s="1005"/>
      <c r="BQ123" s="1063">
        <v>35073369</v>
      </c>
      <c r="BR123" s="1064"/>
      <c r="BS123" s="1064"/>
      <c r="BT123" s="1064"/>
      <c r="BU123" s="1064"/>
      <c r="BV123" s="1064">
        <v>35500822</v>
      </c>
      <c r="BW123" s="1064"/>
      <c r="BX123" s="1064"/>
      <c r="BY123" s="1064"/>
      <c r="BZ123" s="1064"/>
      <c r="CA123" s="1064">
        <v>36607796</v>
      </c>
      <c r="CB123" s="1064"/>
      <c r="CC123" s="1064"/>
      <c r="CD123" s="1064"/>
      <c r="CE123" s="1064"/>
      <c r="CF123" s="1001"/>
      <c r="CG123" s="1002"/>
      <c r="CH123" s="1002"/>
      <c r="CI123" s="1002"/>
      <c r="CJ123" s="1003"/>
      <c r="CK123" s="1009"/>
      <c r="CL123" s="1010"/>
      <c r="CM123" s="1010"/>
      <c r="CN123" s="1010"/>
      <c r="CO123" s="1011"/>
      <c r="CP123" s="1019" t="s">
        <v>488</v>
      </c>
      <c r="CQ123" s="1020"/>
      <c r="CR123" s="1020"/>
      <c r="CS123" s="1020"/>
      <c r="CT123" s="1020"/>
      <c r="CU123" s="1020"/>
      <c r="CV123" s="1020"/>
      <c r="CW123" s="1020"/>
      <c r="CX123" s="1020"/>
      <c r="CY123" s="1020"/>
      <c r="CZ123" s="1020"/>
      <c r="DA123" s="1020"/>
      <c r="DB123" s="1020"/>
      <c r="DC123" s="1020"/>
      <c r="DD123" s="1020"/>
      <c r="DE123" s="1020"/>
      <c r="DF123" s="1021"/>
      <c r="DG123" s="958" t="s">
        <v>444</v>
      </c>
      <c r="DH123" s="959"/>
      <c r="DI123" s="959"/>
      <c r="DJ123" s="959"/>
      <c r="DK123" s="960"/>
      <c r="DL123" s="961" t="s">
        <v>444</v>
      </c>
      <c r="DM123" s="959"/>
      <c r="DN123" s="959"/>
      <c r="DO123" s="959"/>
      <c r="DP123" s="960"/>
      <c r="DQ123" s="961" t="s">
        <v>464</v>
      </c>
      <c r="DR123" s="959"/>
      <c r="DS123" s="959"/>
      <c r="DT123" s="959"/>
      <c r="DU123" s="960"/>
      <c r="DV123" s="962" t="s">
        <v>464</v>
      </c>
      <c r="DW123" s="963"/>
      <c r="DX123" s="963"/>
      <c r="DY123" s="963"/>
      <c r="DZ123" s="964"/>
    </row>
    <row r="124" spans="1:130" s="230" customFormat="1" ht="26.25" customHeight="1" thickBot="1">
      <c r="A124" s="1057"/>
      <c r="B124" s="949"/>
      <c r="C124" s="922" t="s">
        <v>473</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450</v>
      </c>
      <c r="AB124" s="959"/>
      <c r="AC124" s="959"/>
      <c r="AD124" s="959"/>
      <c r="AE124" s="960"/>
      <c r="AF124" s="961" t="s">
        <v>443</v>
      </c>
      <c r="AG124" s="959"/>
      <c r="AH124" s="959"/>
      <c r="AI124" s="959"/>
      <c r="AJ124" s="960"/>
      <c r="AK124" s="961" t="s">
        <v>443</v>
      </c>
      <c r="AL124" s="959"/>
      <c r="AM124" s="959"/>
      <c r="AN124" s="959"/>
      <c r="AO124" s="960"/>
      <c r="AP124" s="962" t="s">
        <v>443</v>
      </c>
      <c r="AQ124" s="963"/>
      <c r="AR124" s="963"/>
      <c r="AS124" s="963"/>
      <c r="AT124" s="964"/>
      <c r="AU124" s="1059" t="s">
        <v>489</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49.2</v>
      </c>
      <c r="BR124" s="1027"/>
      <c r="BS124" s="1027"/>
      <c r="BT124" s="1027"/>
      <c r="BU124" s="1027"/>
      <c r="BV124" s="1027">
        <v>46.5</v>
      </c>
      <c r="BW124" s="1027"/>
      <c r="BX124" s="1027"/>
      <c r="BY124" s="1027"/>
      <c r="BZ124" s="1027"/>
      <c r="CA124" s="1027">
        <v>32.299999999999997</v>
      </c>
      <c r="CB124" s="1027"/>
      <c r="CC124" s="1027"/>
      <c r="CD124" s="1027"/>
      <c r="CE124" s="1027"/>
      <c r="CF124" s="1028"/>
      <c r="CG124" s="1029"/>
      <c r="CH124" s="1029"/>
      <c r="CI124" s="1029"/>
      <c r="CJ124" s="1030"/>
      <c r="CK124" s="1012"/>
      <c r="CL124" s="1012"/>
      <c r="CM124" s="1012"/>
      <c r="CN124" s="1012"/>
      <c r="CO124" s="1013"/>
      <c r="CP124" s="1019" t="s">
        <v>490</v>
      </c>
      <c r="CQ124" s="1020"/>
      <c r="CR124" s="1020"/>
      <c r="CS124" s="1020"/>
      <c r="CT124" s="1020"/>
      <c r="CU124" s="1020"/>
      <c r="CV124" s="1020"/>
      <c r="CW124" s="1020"/>
      <c r="CX124" s="1020"/>
      <c r="CY124" s="1020"/>
      <c r="CZ124" s="1020"/>
      <c r="DA124" s="1020"/>
      <c r="DB124" s="1020"/>
      <c r="DC124" s="1020"/>
      <c r="DD124" s="1020"/>
      <c r="DE124" s="1020"/>
      <c r="DF124" s="1021"/>
      <c r="DG124" s="1004" t="s">
        <v>443</v>
      </c>
      <c r="DH124" s="986"/>
      <c r="DI124" s="986"/>
      <c r="DJ124" s="986"/>
      <c r="DK124" s="987"/>
      <c r="DL124" s="985" t="s">
        <v>448</v>
      </c>
      <c r="DM124" s="986"/>
      <c r="DN124" s="986"/>
      <c r="DO124" s="986"/>
      <c r="DP124" s="987"/>
      <c r="DQ124" s="985" t="s">
        <v>443</v>
      </c>
      <c r="DR124" s="986"/>
      <c r="DS124" s="986"/>
      <c r="DT124" s="986"/>
      <c r="DU124" s="987"/>
      <c r="DV124" s="988" t="s">
        <v>448</v>
      </c>
      <c r="DW124" s="989"/>
      <c r="DX124" s="989"/>
      <c r="DY124" s="989"/>
      <c r="DZ124" s="990"/>
    </row>
    <row r="125" spans="1:130" s="230" customFormat="1" ht="26.25" customHeight="1">
      <c r="A125" s="1057"/>
      <c r="B125" s="949"/>
      <c r="C125" s="922" t="s">
        <v>475</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446</v>
      </c>
      <c r="AB125" s="959"/>
      <c r="AC125" s="959"/>
      <c r="AD125" s="959"/>
      <c r="AE125" s="960"/>
      <c r="AF125" s="961" t="s">
        <v>448</v>
      </c>
      <c r="AG125" s="959"/>
      <c r="AH125" s="959"/>
      <c r="AI125" s="959"/>
      <c r="AJ125" s="960"/>
      <c r="AK125" s="961" t="s">
        <v>443</v>
      </c>
      <c r="AL125" s="959"/>
      <c r="AM125" s="959"/>
      <c r="AN125" s="959"/>
      <c r="AO125" s="960"/>
      <c r="AP125" s="962" t="s">
        <v>443</v>
      </c>
      <c r="AQ125" s="963"/>
      <c r="AR125" s="963"/>
      <c r="AS125" s="963"/>
      <c r="AT125" s="964"/>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22" t="s">
        <v>491</v>
      </c>
      <c r="CL125" s="1007"/>
      <c r="CM125" s="1007"/>
      <c r="CN125" s="1007"/>
      <c r="CO125" s="1008"/>
      <c r="CP125" s="929" t="s">
        <v>492</v>
      </c>
      <c r="CQ125" s="897"/>
      <c r="CR125" s="897"/>
      <c r="CS125" s="897"/>
      <c r="CT125" s="897"/>
      <c r="CU125" s="897"/>
      <c r="CV125" s="897"/>
      <c r="CW125" s="897"/>
      <c r="CX125" s="897"/>
      <c r="CY125" s="897"/>
      <c r="CZ125" s="897"/>
      <c r="DA125" s="897"/>
      <c r="DB125" s="897"/>
      <c r="DC125" s="897"/>
      <c r="DD125" s="897"/>
      <c r="DE125" s="897"/>
      <c r="DF125" s="898"/>
      <c r="DG125" s="930" t="s">
        <v>443</v>
      </c>
      <c r="DH125" s="931"/>
      <c r="DI125" s="931"/>
      <c r="DJ125" s="931"/>
      <c r="DK125" s="931"/>
      <c r="DL125" s="931" t="s">
        <v>443</v>
      </c>
      <c r="DM125" s="931"/>
      <c r="DN125" s="931"/>
      <c r="DO125" s="931"/>
      <c r="DP125" s="931"/>
      <c r="DQ125" s="931" t="s">
        <v>443</v>
      </c>
      <c r="DR125" s="931"/>
      <c r="DS125" s="931"/>
      <c r="DT125" s="931"/>
      <c r="DU125" s="931"/>
      <c r="DV125" s="932" t="s">
        <v>443</v>
      </c>
      <c r="DW125" s="932"/>
      <c r="DX125" s="932"/>
      <c r="DY125" s="932"/>
      <c r="DZ125" s="933"/>
    </row>
    <row r="126" spans="1:130" s="230" customFormat="1" ht="26.25" customHeight="1" thickBot="1">
      <c r="A126" s="1057"/>
      <c r="B126" s="949"/>
      <c r="C126" s="922" t="s">
        <v>477</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448</v>
      </c>
      <c r="AB126" s="959"/>
      <c r="AC126" s="959"/>
      <c r="AD126" s="959"/>
      <c r="AE126" s="960"/>
      <c r="AF126" s="961" t="s">
        <v>443</v>
      </c>
      <c r="AG126" s="959"/>
      <c r="AH126" s="959"/>
      <c r="AI126" s="959"/>
      <c r="AJ126" s="960"/>
      <c r="AK126" s="961" t="s">
        <v>443</v>
      </c>
      <c r="AL126" s="959"/>
      <c r="AM126" s="959"/>
      <c r="AN126" s="959"/>
      <c r="AO126" s="960"/>
      <c r="AP126" s="962" t="s">
        <v>446</v>
      </c>
      <c r="AQ126" s="963"/>
      <c r="AR126" s="963"/>
      <c r="AS126" s="963"/>
      <c r="AT126" s="964"/>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23"/>
      <c r="CL126" s="1010"/>
      <c r="CM126" s="1010"/>
      <c r="CN126" s="1010"/>
      <c r="CO126" s="1011"/>
      <c r="CP126" s="922" t="s">
        <v>493</v>
      </c>
      <c r="CQ126" s="923"/>
      <c r="CR126" s="923"/>
      <c r="CS126" s="923"/>
      <c r="CT126" s="923"/>
      <c r="CU126" s="923"/>
      <c r="CV126" s="923"/>
      <c r="CW126" s="923"/>
      <c r="CX126" s="923"/>
      <c r="CY126" s="923"/>
      <c r="CZ126" s="923"/>
      <c r="DA126" s="923"/>
      <c r="DB126" s="923"/>
      <c r="DC126" s="923"/>
      <c r="DD126" s="923"/>
      <c r="DE126" s="923"/>
      <c r="DF126" s="924"/>
      <c r="DG126" s="925">
        <v>365379</v>
      </c>
      <c r="DH126" s="926"/>
      <c r="DI126" s="926"/>
      <c r="DJ126" s="926"/>
      <c r="DK126" s="926"/>
      <c r="DL126" s="926">
        <v>361604</v>
      </c>
      <c r="DM126" s="926"/>
      <c r="DN126" s="926"/>
      <c r="DO126" s="926"/>
      <c r="DP126" s="926"/>
      <c r="DQ126" s="926">
        <v>357309</v>
      </c>
      <c r="DR126" s="926"/>
      <c r="DS126" s="926"/>
      <c r="DT126" s="926"/>
      <c r="DU126" s="926"/>
      <c r="DV126" s="927">
        <v>3.4</v>
      </c>
      <c r="DW126" s="927"/>
      <c r="DX126" s="927"/>
      <c r="DY126" s="927"/>
      <c r="DZ126" s="928"/>
    </row>
    <row r="127" spans="1:130" s="230" customFormat="1" ht="26.25" customHeight="1">
      <c r="A127" s="1058"/>
      <c r="B127" s="951"/>
      <c r="C127" s="973" t="s">
        <v>494</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v>244</v>
      </c>
      <c r="AB127" s="959"/>
      <c r="AC127" s="959"/>
      <c r="AD127" s="959"/>
      <c r="AE127" s="960"/>
      <c r="AF127" s="961">
        <v>269</v>
      </c>
      <c r="AG127" s="959"/>
      <c r="AH127" s="959"/>
      <c r="AI127" s="959"/>
      <c r="AJ127" s="960"/>
      <c r="AK127" s="961">
        <v>246</v>
      </c>
      <c r="AL127" s="959"/>
      <c r="AM127" s="959"/>
      <c r="AN127" s="959"/>
      <c r="AO127" s="960"/>
      <c r="AP127" s="962">
        <v>0</v>
      </c>
      <c r="AQ127" s="963"/>
      <c r="AR127" s="963"/>
      <c r="AS127" s="963"/>
      <c r="AT127" s="964"/>
      <c r="AU127" s="232"/>
      <c r="AV127" s="232"/>
      <c r="AW127" s="232"/>
      <c r="AX127" s="1031" t="s">
        <v>495</v>
      </c>
      <c r="AY127" s="1032"/>
      <c r="AZ127" s="1032"/>
      <c r="BA127" s="1032"/>
      <c r="BB127" s="1032"/>
      <c r="BC127" s="1032"/>
      <c r="BD127" s="1032"/>
      <c r="BE127" s="1033"/>
      <c r="BF127" s="1034" t="s">
        <v>496</v>
      </c>
      <c r="BG127" s="1032"/>
      <c r="BH127" s="1032"/>
      <c r="BI127" s="1032"/>
      <c r="BJ127" s="1032"/>
      <c r="BK127" s="1032"/>
      <c r="BL127" s="1033"/>
      <c r="BM127" s="1034" t="s">
        <v>497</v>
      </c>
      <c r="BN127" s="1032"/>
      <c r="BO127" s="1032"/>
      <c r="BP127" s="1032"/>
      <c r="BQ127" s="1032"/>
      <c r="BR127" s="1032"/>
      <c r="BS127" s="1033"/>
      <c r="BT127" s="1034" t="s">
        <v>498</v>
      </c>
      <c r="BU127" s="1032"/>
      <c r="BV127" s="1032"/>
      <c r="BW127" s="1032"/>
      <c r="BX127" s="1032"/>
      <c r="BY127" s="1032"/>
      <c r="BZ127" s="1055"/>
      <c r="CA127" s="232"/>
      <c r="CB127" s="232"/>
      <c r="CC127" s="232"/>
      <c r="CD127" s="255"/>
      <c r="CE127" s="255"/>
      <c r="CF127" s="255"/>
      <c r="CG127" s="232"/>
      <c r="CH127" s="232"/>
      <c r="CI127" s="232"/>
      <c r="CJ127" s="254"/>
      <c r="CK127" s="1023"/>
      <c r="CL127" s="1010"/>
      <c r="CM127" s="1010"/>
      <c r="CN127" s="1010"/>
      <c r="CO127" s="1011"/>
      <c r="CP127" s="922" t="s">
        <v>499</v>
      </c>
      <c r="CQ127" s="923"/>
      <c r="CR127" s="923"/>
      <c r="CS127" s="923"/>
      <c r="CT127" s="923"/>
      <c r="CU127" s="923"/>
      <c r="CV127" s="923"/>
      <c r="CW127" s="923"/>
      <c r="CX127" s="923"/>
      <c r="CY127" s="923"/>
      <c r="CZ127" s="923"/>
      <c r="DA127" s="923"/>
      <c r="DB127" s="923"/>
      <c r="DC127" s="923"/>
      <c r="DD127" s="923"/>
      <c r="DE127" s="923"/>
      <c r="DF127" s="924"/>
      <c r="DG127" s="925" t="s">
        <v>446</v>
      </c>
      <c r="DH127" s="926"/>
      <c r="DI127" s="926"/>
      <c r="DJ127" s="926"/>
      <c r="DK127" s="926"/>
      <c r="DL127" s="926" t="s">
        <v>446</v>
      </c>
      <c r="DM127" s="926"/>
      <c r="DN127" s="926"/>
      <c r="DO127" s="926"/>
      <c r="DP127" s="926"/>
      <c r="DQ127" s="926" t="s">
        <v>443</v>
      </c>
      <c r="DR127" s="926"/>
      <c r="DS127" s="926"/>
      <c r="DT127" s="926"/>
      <c r="DU127" s="926"/>
      <c r="DV127" s="927" t="s">
        <v>443</v>
      </c>
      <c r="DW127" s="927"/>
      <c r="DX127" s="927"/>
      <c r="DY127" s="927"/>
      <c r="DZ127" s="928"/>
    </row>
    <row r="128" spans="1:130" s="230" customFormat="1" ht="26.25" customHeight="1" thickBot="1">
      <c r="A128" s="1041" t="s">
        <v>500</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501</v>
      </c>
      <c r="X128" s="1043"/>
      <c r="Y128" s="1043"/>
      <c r="Z128" s="1044"/>
      <c r="AA128" s="1045">
        <v>137170</v>
      </c>
      <c r="AB128" s="1046"/>
      <c r="AC128" s="1046"/>
      <c r="AD128" s="1046"/>
      <c r="AE128" s="1047"/>
      <c r="AF128" s="1048">
        <v>123010</v>
      </c>
      <c r="AG128" s="1046"/>
      <c r="AH128" s="1046"/>
      <c r="AI128" s="1046"/>
      <c r="AJ128" s="1047"/>
      <c r="AK128" s="1048">
        <v>146733</v>
      </c>
      <c r="AL128" s="1046"/>
      <c r="AM128" s="1046"/>
      <c r="AN128" s="1046"/>
      <c r="AO128" s="1047"/>
      <c r="AP128" s="1049"/>
      <c r="AQ128" s="1050"/>
      <c r="AR128" s="1050"/>
      <c r="AS128" s="1050"/>
      <c r="AT128" s="1051"/>
      <c r="AU128" s="232"/>
      <c r="AV128" s="232"/>
      <c r="AW128" s="232"/>
      <c r="AX128" s="896" t="s">
        <v>502</v>
      </c>
      <c r="AY128" s="897"/>
      <c r="AZ128" s="897"/>
      <c r="BA128" s="897"/>
      <c r="BB128" s="897"/>
      <c r="BC128" s="897"/>
      <c r="BD128" s="897"/>
      <c r="BE128" s="898"/>
      <c r="BF128" s="1052" t="s">
        <v>446</v>
      </c>
      <c r="BG128" s="1053"/>
      <c r="BH128" s="1053"/>
      <c r="BI128" s="1053"/>
      <c r="BJ128" s="1053"/>
      <c r="BK128" s="1053"/>
      <c r="BL128" s="1054"/>
      <c r="BM128" s="1052">
        <v>12.94</v>
      </c>
      <c r="BN128" s="1053"/>
      <c r="BO128" s="1053"/>
      <c r="BP128" s="1053"/>
      <c r="BQ128" s="1053"/>
      <c r="BR128" s="1053"/>
      <c r="BS128" s="1054"/>
      <c r="BT128" s="1052">
        <v>20</v>
      </c>
      <c r="BU128" s="1053"/>
      <c r="BV128" s="1053"/>
      <c r="BW128" s="1053"/>
      <c r="BX128" s="1053"/>
      <c r="BY128" s="1053"/>
      <c r="BZ128" s="1076"/>
      <c r="CA128" s="255"/>
      <c r="CB128" s="255"/>
      <c r="CC128" s="255"/>
      <c r="CD128" s="255"/>
      <c r="CE128" s="255"/>
      <c r="CF128" s="255"/>
      <c r="CG128" s="232"/>
      <c r="CH128" s="232"/>
      <c r="CI128" s="232"/>
      <c r="CJ128" s="254"/>
      <c r="CK128" s="1024"/>
      <c r="CL128" s="1025"/>
      <c r="CM128" s="1025"/>
      <c r="CN128" s="1025"/>
      <c r="CO128" s="1026"/>
      <c r="CP128" s="1035" t="s">
        <v>503</v>
      </c>
      <c r="CQ128" s="726"/>
      <c r="CR128" s="726"/>
      <c r="CS128" s="726"/>
      <c r="CT128" s="726"/>
      <c r="CU128" s="726"/>
      <c r="CV128" s="726"/>
      <c r="CW128" s="726"/>
      <c r="CX128" s="726"/>
      <c r="CY128" s="726"/>
      <c r="CZ128" s="726"/>
      <c r="DA128" s="726"/>
      <c r="DB128" s="726"/>
      <c r="DC128" s="726"/>
      <c r="DD128" s="726"/>
      <c r="DE128" s="726"/>
      <c r="DF128" s="1036"/>
      <c r="DG128" s="1037" t="s">
        <v>446</v>
      </c>
      <c r="DH128" s="1038"/>
      <c r="DI128" s="1038"/>
      <c r="DJ128" s="1038"/>
      <c r="DK128" s="1038"/>
      <c r="DL128" s="1038" t="s">
        <v>446</v>
      </c>
      <c r="DM128" s="1038"/>
      <c r="DN128" s="1038"/>
      <c r="DO128" s="1038"/>
      <c r="DP128" s="1038"/>
      <c r="DQ128" s="1038" t="s">
        <v>446</v>
      </c>
      <c r="DR128" s="1038"/>
      <c r="DS128" s="1038"/>
      <c r="DT128" s="1038"/>
      <c r="DU128" s="1038"/>
      <c r="DV128" s="1039" t="s">
        <v>504</v>
      </c>
      <c r="DW128" s="1039"/>
      <c r="DX128" s="1039"/>
      <c r="DY128" s="1039"/>
      <c r="DZ128" s="1040"/>
    </row>
    <row r="129" spans="1:131" s="230" customFormat="1" ht="26.25" customHeight="1">
      <c r="A129" s="934" t="s">
        <v>108</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505</v>
      </c>
      <c r="X129" s="1071"/>
      <c r="Y129" s="1071"/>
      <c r="Z129" s="1072"/>
      <c r="AA129" s="958">
        <v>12951797</v>
      </c>
      <c r="AB129" s="959"/>
      <c r="AC129" s="959"/>
      <c r="AD129" s="959"/>
      <c r="AE129" s="960"/>
      <c r="AF129" s="961">
        <v>13265370</v>
      </c>
      <c r="AG129" s="959"/>
      <c r="AH129" s="959"/>
      <c r="AI129" s="959"/>
      <c r="AJ129" s="960"/>
      <c r="AK129" s="961">
        <v>13104317</v>
      </c>
      <c r="AL129" s="959"/>
      <c r="AM129" s="959"/>
      <c r="AN129" s="959"/>
      <c r="AO129" s="960"/>
      <c r="AP129" s="1073"/>
      <c r="AQ129" s="1074"/>
      <c r="AR129" s="1074"/>
      <c r="AS129" s="1074"/>
      <c r="AT129" s="1075"/>
      <c r="AU129" s="233"/>
      <c r="AV129" s="233"/>
      <c r="AW129" s="233"/>
      <c r="AX129" s="1065" t="s">
        <v>506</v>
      </c>
      <c r="AY129" s="923"/>
      <c r="AZ129" s="923"/>
      <c r="BA129" s="923"/>
      <c r="BB129" s="923"/>
      <c r="BC129" s="923"/>
      <c r="BD129" s="923"/>
      <c r="BE129" s="924"/>
      <c r="BF129" s="1066" t="s">
        <v>446</v>
      </c>
      <c r="BG129" s="1067"/>
      <c r="BH129" s="1067"/>
      <c r="BI129" s="1067"/>
      <c r="BJ129" s="1067"/>
      <c r="BK129" s="1067"/>
      <c r="BL129" s="1068"/>
      <c r="BM129" s="1066">
        <v>17.940000000000001</v>
      </c>
      <c r="BN129" s="1067"/>
      <c r="BO129" s="1067"/>
      <c r="BP129" s="1067"/>
      <c r="BQ129" s="1067"/>
      <c r="BR129" s="1067"/>
      <c r="BS129" s="1068"/>
      <c r="BT129" s="1066">
        <v>30</v>
      </c>
      <c r="BU129" s="1067"/>
      <c r="BV129" s="1067"/>
      <c r="BW129" s="1067"/>
      <c r="BX129" s="1067"/>
      <c r="BY129" s="1067"/>
      <c r="BZ129" s="106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c r="A130" s="934" t="s">
        <v>507</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508</v>
      </c>
      <c r="X130" s="1071"/>
      <c r="Y130" s="1071"/>
      <c r="Z130" s="1072"/>
      <c r="AA130" s="958">
        <v>2483656</v>
      </c>
      <c r="AB130" s="959"/>
      <c r="AC130" s="959"/>
      <c r="AD130" s="959"/>
      <c r="AE130" s="960"/>
      <c r="AF130" s="961">
        <v>2533034</v>
      </c>
      <c r="AG130" s="959"/>
      <c r="AH130" s="959"/>
      <c r="AI130" s="959"/>
      <c r="AJ130" s="960"/>
      <c r="AK130" s="961">
        <v>2519803</v>
      </c>
      <c r="AL130" s="959"/>
      <c r="AM130" s="959"/>
      <c r="AN130" s="959"/>
      <c r="AO130" s="960"/>
      <c r="AP130" s="1073"/>
      <c r="AQ130" s="1074"/>
      <c r="AR130" s="1074"/>
      <c r="AS130" s="1074"/>
      <c r="AT130" s="1075"/>
      <c r="AU130" s="233"/>
      <c r="AV130" s="233"/>
      <c r="AW130" s="233"/>
      <c r="AX130" s="1065" t="s">
        <v>509</v>
      </c>
      <c r="AY130" s="923"/>
      <c r="AZ130" s="923"/>
      <c r="BA130" s="923"/>
      <c r="BB130" s="923"/>
      <c r="BC130" s="923"/>
      <c r="BD130" s="923"/>
      <c r="BE130" s="924"/>
      <c r="BF130" s="1101">
        <v>9.1999999999999993</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510</v>
      </c>
      <c r="X131" s="1108"/>
      <c r="Y131" s="1108"/>
      <c r="Z131" s="1109"/>
      <c r="AA131" s="1004">
        <v>10468141</v>
      </c>
      <c r="AB131" s="986"/>
      <c r="AC131" s="986"/>
      <c r="AD131" s="986"/>
      <c r="AE131" s="987"/>
      <c r="AF131" s="985">
        <v>10732336</v>
      </c>
      <c r="AG131" s="986"/>
      <c r="AH131" s="986"/>
      <c r="AI131" s="986"/>
      <c r="AJ131" s="987"/>
      <c r="AK131" s="985">
        <v>10584514</v>
      </c>
      <c r="AL131" s="986"/>
      <c r="AM131" s="986"/>
      <c r="AN131" s="986"/>
      <c r="AO131" s="987"/>
      <c r="AP131" s="1110"/>
      <c r="AQ131" s="1111"/>
      <c r="AR131" s="1111"/>
      <c r="AS131" s="1111"/>
      <c r="AT131" s="1112"/>
      <c r="AU131" s="233"/>
      <c r="AV131" s="233"/>
      <c r="AW131" s="233"/>
      <c r="AX131" s="1083" t="s">
        <v>511</v>
      </c>
      <c r="AY131" s="726"/>
      <c r="AZ131" s="726"/>
      <c r="BA131" s="726"/>
      <c r="BB131" s="726"/>
      <c r="BC131" s="726"/>
      <c r="BD131" s="726"/>
      <c r="BE131" s="1036"/>
      <c r="BF131" s="1084">
        <v>32.299999999999997</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c r="A132" s="1090" t="s">
        <v>512</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513</v>
      </c>
      <c r="W132" s="1094"/>
      <c r="X132" s="1094"/>
      <c r="Y132" s="1094"/>
      <c r="Z132" s="1095"/>
      <c r="AA132" s="1096">
        <v>9.2683791709999994</v>
      </c>
      <c r="AB132" s="1097"/>
      <c r="AC132" s="1097"/>
      <c r="AD132" s="1097"/>
      <c r="AE132" s="1098"/>
      <c r="AF132" s="1099">
        <v>9.3602175709999997</v>
      </c>
      <c r="AG132" s="1097"/>
      <c r="AH132" s="1097"/>
      <c r="AI132" s="1097"/>
      <c r="AJ132" s="1098"/>
      <c r="AK132" s="1099">
        <v>9.1041119130000006</v>
      </c>
      <c r="AL132" s="1097"/>
      <c r="AM132" s="1097"/>
      <c r="AN132" s="1097"/>
      <c r="AO132" s="1098"/>
      <c r="AP132" s="1001"/>
      <c r="AQ132" s="1002"/>
      <c r="AR132" s="1002"/>
      <c r="AS132" s="1002"/>
      <c r="AT132" s="1100"/>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514</v>
      </c>
      <c r="W133" s="1077"/>
      <c r="X133" s="1077"/>
      <c r="Y133" s="1077"/>
      <c r="Z133" s="1078"/>
      <c r="AA133" s="1079">
        <v>9.1999999999999993</v>
      </c>
      <c r="AB133" s="1080"/>
      <c r="AC133" s="1080"/>
      <c r="AD133" s="1080"/>
      <c r="AE133" s="1081"/>
      <c r="AF133" s="1079">
        <v>9.3000000000000007</v>
      </c>
      <c r="AG133" s="1080"/>
      <c r="AH133" s="1080"/>
      <c r="AI133" s="1080"/>
      <c r="AJ133" s="1081"/>
      <c r="AK133" s="1079">
        <v>9.1999999999999993</v>
      </c>
      <c r="AL133" s="1080"/>
      <c r="AM133" s="1080"/>
      <c r="AN133" s="1080"/>
      <c r="AO133" s="1081"/>
      <c r="AP133" s="1028"/>
      <c r="AQ133" s="1029"/>
      <c r="AR133" s="1029"/>
      <c r="AS133" s="1029"/>
      <c r="AT133" s="1082"/>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uQmU2MNxs+GcQfHrj2y57TVsWGnjm5VOurw+XKGP8vrAIEOH3H+/+O7aGi3+AGJSM8Wczfik3YapsUFukN4huA==" saltValue="9p5211jHGUYO3Iyc+qqq7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9F83A-B78F-4D69-9410-0429312697DA}">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260" customWidth="1"/>
    <col min="121" max="121" width="0" style="259" hidden="1" customWidth="1"/>
    <col min="122" max="16384" width="9" style="259" hidden="1"/>
  </cols>
  <sheetData>
    <row r="1" spans="1:120">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row r="3" spans="1:120"/>
    <row r="4" spans="1:120"/>
    <row r="5" spans="1:120"/>
    <row r="6" spans="1:120"/>
    <row r="7" spans="1:120"/>
    <row r="8" spans="1:120"/>
    <row r="9" spans="1:120"/>
    <row r="10" spans="1:120"/>
    <row r="11" spans="1:120"/>
    <row r="12" spans="1:120"/>
    <row r="13" spans="1:120"/>
    <row r="14" spans="1:120"/>
    <row r="15" spans="1:120"/>
    <row r="16" spans="1:120">
      <c r="DP16" s="259"/>
    </row>
    <row r="17" spans="119:120">
      <c r="DP17" s="259"/>
    </row>
    <row r="18" spans="119:120"/>
    <row r="19" spans="119:120"/>
    <row r="20" spans="119:120">
      <c r="DO20" s="259"/>
      <c r="DP20" s="259"/>
    </row>
    <row r="21" spans="119:120">
      <c r="DP21" s="259"/>
    </row>
    <row r="22" spans="119:120"/>
    <row r="23" spans="119:120">
      <c r="DO23" s="259"/>
      <c r="DP23" s="259"/>
    </row>
    <row r="24" spans="119:120">
      <c r="DP24" s="259"/>
    </row>
    <row r="25" spans="119:120">
      <c r="DP25" s="259"/>
    </row>
    <row r="26" spans="119:120">
      <c r="DO26" s="259"/>
      <c r="DP26" s="259"/>
    </row>
    <row r="27" spans="119:120"/>
    <row r="28" spans="119:120">
      <c r="DO28" s="259"/>
      <c r="DP28" s="259"/>
    </row>
    <row r="29" spans="119:120">
      <c r="DP29" s="259"/>
    </row>
    <row r="30" spans="119:120"/>
    <row r="31" spans="119:120">
      <c r="DO31" s="259"/>
      <c r="DP31" s="259"/>
    </row>
    <row r="32" spans="119:120"/>
    <row r="33" spans="98:120">
      <c r="DO33" s="259"/>
      <c r="DP33" s="259"/>
    </row>
    <row r="34" spans="98:120">
      <c r="DM34" s="259"/>
    </row>
    <row r="35" spans="98:120">
      <c r="CT35" s="259"/>
      <c r="CU35" s="259"/>
      <c r="CV35" s="259"/>
      <c r="CY35" s="259"/>
      <c r="CZ35" s="259"/>
      <c r="DA35" s="259"/>
      <c r="DD35" s="259"/>
      <c r="DE35" s="259"/>
      <c r="DF35" s="259"/>
      <c r="DI35" s="259"/>
      <c r="DJ35" s="259"/>
      <c r="DK35" s="259"/>
      <c r="DM35" s="259"/>
      <c r="DN35" s="259"/>
      <c r="DO35" s="259"/>
      <c r="DP35" s="259"/>
    </row>
    <row r="36" spans="98:120"/>
    <row r="37" spans="98:120">
      <c r="CW37" s="259"/>
      <c r="DB37" s="259"/>
      <c r="DG37" s="259"/>
      <c r="DL37" s="259"/>
      <c r="DP37" s="259"/>
    </row>
    <row r="38" spans="98:120">
      <c r="CT38" s="259"/>
      <c r="CU38" s="259"/>
      <c r="CV38" s="259"/>
      <c r="CW38" s="259"/>
      <c r="CY38" s="259"/>
      <c r="CZ38" s="259"/>
      <c r="DA38" s="259"/>
      <c r="DB38" s="259"/>
      <c r="DD38" s="259"/>
      <c r="DE38" s="259"/>
      <c r="DF38" s="259"/>
      <c r="DG38" s="259"/>
      <c r="DI38" s="259"/>
      <c r="DJ38" s="259"/>
      <c r="DK38" s="259"/>
      <c r="DL38" s="259"/>
      <c r="DN38" s="259"/>
      <c r="DO38" s="259"/>
      <c r="DP38" s="259"/>
    </row>
    <row r="39" spans="98:120"/>
    <row r="40" spans="98:120"/>
    <row r="41" spans="98:120"/>
    <row r="42" spans="98:120"/>
    <row r="43" spans="98:120"/>
    <row r="44" spans="98:120"/>
    <row r="45" spans="98:120"/>
    <row r="46" spans="98:120"/>
    <row r="47" spans="98:120"/>
    <row r="48" spans="98:120"/>
    <row r="49" spans="22:120">
      <c r="DN49" s="259"/>
      <c r="DO49" s="259"/>
      <c r="DP49" s="259"/>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59"/>
      <c r="CS63" s="259"/>
      <c r="CX63" s="259"/>
      <c r="DC63" s="259"/>
      <c r="DH63" s="259"/>
    </row>
    <row r="64" spans="22:120">
      <c r="V64" s="259"/>
    </row>
    <row r="65" spans="15:120">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c r="Q66" s="259"/>
      <c r="S66" s="259"/>
      <c r="U66" s="259"/>
      <c r="DM66" s="259"/>
    </row>
    <row r="67" spans="15:120">
      <c r="O67" s="259"/>
      <c r="P67" s="259"/>
      <c r="R67" s="259"/>
      <c r="T67" s="259"/>
      <c r="Y67" s="259"/>
      <c r="CT67" s="259"/>
      <c r="CV67" s="259"/>
      <c r="CW67" s="259"/>
      <c r="CY67" s="259"/>
      <c r="DA67" s="259"/>
      <c r="DB67" s="259"/>
      <c r="DD67" s="259"/>
      <c r="DF67" s="259"/>
      <c r="DG67" s="259"/>
      <c r="DI67" s="259"/>
      <c r="DK67" s="259"/>
      <c r="DL67" s="259"/>
      <c r="DN67" s="259"/>
      <c r="DO67" s="259"/>
      <c r="DP67" s="259"/>
    </row>
    <row r="68" spans="15:120"/>
    <row r="69" spans="15:120"/>
    <row r="70" spans="15:120"/>
    <row r="71" spans="15:120"/>
    <row r="72" spans="15:120">
      <c r="DP72" s="259"/>
    </row>
    <row r="73" spans="15:120">
      <c r="DP73" s="259"/>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59"/>
      <c r="CX96" s="259"/>
      <c r="DC96" s="259"/>
      <c r="DH96" s="259"/>
    </row>
    <row r="97" spans="24:120">
      <c r="CS97" s="259"/>
      <c r="CX97" s="259"/>
      <c r="DC97" s="259"/>
      <c r="DH97" s="259"/>
      <c r="DP97" s="260" t="s">
        <v>515</v>
      </c>
    </row>
    <row r="98" spans="24:120" hidden="1">
      <c r="CS98" s="259"/>
      <c r="CX98" s="259"/>
      <c r="DC98" s="259"/>
      <c r="DH98" s="259"/>
    </row>
    <row r="99" spans="24:120" hidden="1">
      <c r="CS99" s="259"/>
      <c r="CX99" s="259"/>
      <c r="DC99" s="259"/>
      <c r="DH99" s="259"/>
    </row>
    <row r="101" spans="24:120" ht="12" hidden="1" customHeight="1">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c r="CU102" s="259"/>
      <c r="CZ102" s="259"/>
      <c r="DE102" s="259"/>
      <c r="DJ102" s="259"/>
      <c r="DM102" s="259"/>
    </row>
    <row r="103" spans="24:120" hidden="1">
      <c r="CT103" s="259"/>
      <c r="CV103" s="259"/>
      <c r="CW103" s="259"/>
      <c r="CY103" s="259"/>
      <c r="DA103" s="259"/>
      <c r="DB103" s="259"/>
      <c r="DD103" s="259"/>
      <c r="DF103" s="259"/>
      <c r="DG103" s="259"/>
      <c r="DI103" s="259"/>
      <c r="DK103" s="259"/>
      <c r="DL103" s="259"/>
      <c r="DM103" s="259"/>
      <c r="DN103" s="259"/>
      <c r="DO103" s="259"/>
      <c r="DP103" s="259"/>
    </row>
    <row r="104" spans="24:120" hidden="1">
      <c r="CV104" s="259"/>
      <c r="CW104" s="259"/>
      <c r="DA104" s="259"/>
      <c r="DB104" s="259"/>
      <c r="DF104" s="259"/>
      <c r="DG104" s="259"/>
      <c r="DK104" s="259"/>
      <c r="DL104" s="259"/>
      <c r="DN104" s="259"/>
      <c r="DO104" s="259"/>
      <c r="DP104" s="259"/>
    </row>
    <row r="105" spans="24:120" ht="12.75" hidden="1" customHeight="1"/>
  </sheetData>
  <sheetProtection algorithmName="SHA-512" hashValue="3z7GPvTWJ0VcUmpEqMb5OxpIUNR++KvLSejRcO/FndLQ7+tnTixfJOdd6Bn4nO5EewMqrOmuGo2aO2qySMY/vw==" saltValue="EwVph237qeOjbpd/vSfeL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260" customWidth="1"/>
    <col min="117" max="16384" width="9" style="259" hidden="1"/>
  </cols>
  <sheetData>
    <row r="1" spans="2:116">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row r="3" spans="2:116"/>
    <row r="4" spans="2:116">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row r="7" spans="2:116"/>
    <row r="8" spans="2:116"/>
    <row r="9" spans="2:116"/>
    <row r="10" spans="2:116"/>
    <row r="11" spans="2:116"/>
    <row r="12" spans="2:116"/>
    <row r="13" spans="2:116"/>
    <row r="14" spans="2:116"/>
    <row r="15" spans="2:116"/>
    <row r="16" spans="2:116"/>
    <row r="17" spans="9:116"/>
    <row r="18" spans="9:116">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row r="20" spans="9:116"/>
    <row r="21" spans="9:116">
      <c r="DL21" s="259"/>
    </row>
    <row r="22" spans="9:116">
      <c r="DI22" s="259"/>
      <c r="DJ22" s="259"/>
      <c r="DK22" s="259"/>
      <c r="DL22" s="259"/>
    </row>
    <row r="23" spans="9:116">
      <c r="CY23" s="259"/>
      <c r="CZ23" s="259"/>
      <c r="DA23" s="259"/>
      <c r="DB23" s="259"/>
      <c r="DC23" s="259"/>
      <c r="DD23" s="259"/>
      <c r="DE23" s="259"/>
      <c r="DF23" s="259"/>
      <c r="DG23" s="259"/>
      <c r="DH23" s="259"/>
      <c r="DI23" s="259"/>
      <c r="DJ23" s="259"/>
      <c r="DK23" s="259"/>
      <c r="DL23" s="259"/>
    </row>
    <row r="24" spans="9:116"/>
    <row r="25" spans="9:116"/>
    <row r="26" spans="9:116"/>
    <row r="27" spans="9:116"/>
    <row r="28" spans="9:116"/>
    <row r="29" spans="9:116"/>
    <row r="30" spans="9:116"/>
    <row r="31" spans="9:116"/>
    <row r="32" spans="9:116"/>
    <row r="33" spans="15:116"/>
    <row r="34" spans="15:116"/>
    <row r="35" spans="15:116">
      <c r="CZ35" s="259"/>
      <c r="DA35" s="259"/>
      <c r="DB35" s="259"/>
      <c r="DC35" s="259"/>
      <c r="DD35" s="259"/>
      <c r="DE35" s="259"/>
      <c r="DF35" s="259"/>
      <c r="DG35" s="259"/>
      <c r="DH35" s="259"/>
      <c r="DI35" s="259"/>
      <c r="DJ35" s="259"/>
      <c r="DK35" s="259"/>
      <c r="DL35" s="259"/>
    </row>
    <row r="36" spans="15:116"/>
    <row r="37" spans="15:116">
      <c r="DL37" s="259"/>
    </row>
    <row r="38" spans="15:116">
      <c r="DI38" s="259"/>
      <c r="DJ38" s="259"/>
      <c r="DK38" s="259"/>
      <c r="DL38" s="259"/>
    </row>
    <row r="39" spans="15:116"/>
    <row r="40" spans="15:116"/>
    <row r="41" spans="15:116"/>
    <row r="42" spans="15:116"/>
    <row r="43" spans="15:116">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c r="DL44" s="259"/>
    </row>
    <row r="45" spans="15:116"/>
    <row r="46" spans="15:116">
      <c r="DA46" s="259"/>
      <c r="DB46" s="259"/>
      <c r="DC46" s="259"/>
      <c r="DD46" s="259"/>
      <c r="DE46" s="259"/>
      <c r="DF46" s="259"/>
      <c r="DG46" s="259"/>
      <c r="DH46" s="259"/>
      <c r="DI46" s="259"/>
      <c r="DJ46" s="259"/>
      <c r="DK46" s="259"/>
      <c r="DL46" s="259"/>
    </row>
    <row r="47" spans="15:116"/>
    <row r="48" spans="15:116"/>
    <row r="49" spans="104:116"/>
    <row r="50" spans="104:116">
      <c r="CZ50" s="259"/>
      <c r="DA50" s="259"/>
      <c r="DB50" s="259"/>
      <c r="DC50" s="259"/>
      <c r="DD50" s="259"/>
      <c r="DE50" s="259"/>
      <c r="DF50" s="259"/>
      <c r="DG50" s="259"/>
      <c r="DH50" s="259"/>
      <c r="DI50" s="259"/>
      <c r="DJ50" s="259"/>
      <c r="DK50" s="259"/>
      <c r="DL50" s="259"/>
    </row>
    <row r="51" spans="104:116"/>
    <row r="52" spans="104:116"/>
    <row r="53" spans="104:116">
      <c r="DL53" s="259"/>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59"/>
      <c r="DD67" s="259"/>
      <c r="DE67" s="259"/>
      <c r="DF67" s="259"/>
      <c r="DG67" s="259"/>
      <c r="DH67" s="259"/>
      <c r="DI67" s="259"/>
      <c r="DJ67" s="259"/>
      <c r="DK67" s="259"/>
      <c r="DL67" s="259"/>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HYN5g1km+v+uVi4q9ZTyg20DVfxTxyxIZmT5k/h6JtIjoMNJT59c7Bcc6oBZa3tsgjHmVLCVnNlmTHT8AF/GTw==" saltValue="JsCNasqmbIsyDNsXD14St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c r="AS1" s="262"/>
      <c r="AT1" s="262"/>
    </row>
    <row r="2" spans="1:46">
      <c r="AS2" s="262"/>
      <c r="AT2" s="262"/>
    </row>
    <row r="3" spans="1:46">
      <c r="AS3" s="262"/>
      <c r="AT3" s="262"/>
    </row>
    <row r="4" spans="1:46">
      <c r="AS4" s="262"/>
      <c r="AT4" s="262"/>
    </row>
    <row r="5" spans="1:46" ht="17.25">
      <c r="A5" s="263" t="s">
        <v>516</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517</v>
      </c>
      <c r="AL6" s="267"/>
      <c r="AM6" s="267"/>
      <c r="AN6" s="267"/>
      <c r="AO6" s="262"/>
      <c r="AP6" s="262"/>
      <c r="AQ6" s="262"/>
      <c r="AR6" s="262"/>
    </row>
    <row r="7" spans="1:46" ht="13.5" customHeight="1">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14" t="s">
        <v>518</v>
      </c>
      <c r="AP7" s="272"/>
      <c r="AQ7" s="273" t="s">
        <v>519</v>
      </c>
      <c r="AR7" s="274"/>
    </row>
    <row r="8" spans="1:46">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15"/>
      <c r="AP8" s="278" t="s">
        <v>520</v>
      </c>
      <c r="AQ8" s="279" t="s">
        <v>521</v>
      </c>
      <c r="AR8" s="280" t="s">
        <v>522</v>
      </c>
    </row>
    <row r="9" spans="1:46">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16" t="s">
        <v>523</v>
      </c>
      <c r="AL9" s="1117"/>
      <c r="AM9" s="1117"/>
      <c r="AN9" s="1118"/>
      <c r="AO9" s="281">
        <v>3712487</v>
      </c>
      <c r="AP9" s="281">
        <v>96461</v>
      </c>
      <c r="AQ9" s="282">
        <v>105319</v>
      </c>
      <c r="AR9" s="283">
        <v>-8.4</v>
      </c>
    </row>
    <row r="10" spans="1:46" ht="13.5" customHeight="1">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16" t="s">
        <v>524</v>
      </c>
      <c r="AL10" s="1117"/>
      <c r="AM10" s="1117"/>
      <c r="AN10" s="1118"/>
      <c r="AO10" s="284">
        <v>605758</v>
      </c>
      <c r="AP10" s="284">
        <v>15739</v>
      </c>
      <c r="AQ10" s="285">
        <v>9860</v>
      </c>
      <c r="AR10" s="286">
        <v>59.6</v>
      </c>
    </row>
    <row r="11" spans="1:46" ht="13.5" customHeight="1">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16" t="s">
        <v>525</v>
      </c>
      <c r="AL11" s="1117"/>
      <c r="AM11" s="1117"/>
      <c r="AN11" s="1118"/>
      <c r="AO11" s="284">
        <v>13898</v>
      </c>
      <c r="AP11" s="284">
        <v>361</v>
      </c>
      <c r="AQ11" s="285">
        <v>1656</v>
      </c>
      <c r="AR11" s="286">
        <v>-78.2</v>
      </c>
    </row>
    <row r="12" spans="1:46" ht="13.5" customHeight="1">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16" t="s">
        <v>526</v>
      </c>
      <c r="AL12" s="1117"/>
      <c r="AM12" s="1117"/>
      <c r="AN12" s="1118"/>
      <c r="AO12" s="284" t="s">
        <v>527</v>
      </c>
      <c r="AP12" s="284" t="s">
        <v>527</v>
      </c>
      <c r="AQ12" s="285">
        <v>3</v>
      </c>
      <c r="AR12" s="286" t="s">
        <v>527</v>
      </c>
    </row>
    <row r="13" spans="1:46" ht="13.5" customHeight="1">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16" t="s">
        <v>528</v>
      </c>
      <c r="AL13" s="1117"/>
      <c r="AM13" s="1117"/>
      <c r="AN13" s="1118"/>
      <c r="AO13" s="284">
        <v>251074</v>
      </c>
      <c r="AP13" s="284">
        <v>6524</v>
      </c>
      <c r="AQ13" s="285">
        <v>4056</v>
      </c>
      <c r="AR13" s="286">
        <v>60.8</v>
      </c>
    </row>
    <row r="14" spans="1:46" ht="13.5" customHeight="1">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16" t="s">
        <v>529</v>
      </c>
      <c r="AL14" s="1117"/>
      <c r="AM14" s="1117"/>
      <c r="AN14" s="1118"/>
      <c r="AO14" s="284">
        <v>341687</v>
      </c>
      <c r="AP14" s="284">
        <v>8878</v>
      </c>
      <c r="AQ14" s="285">
        <v>2339</v>
      </c>
      <c r="AR14" s="286">
        <v>279.60000000000002</v>
      </c>
    </row>
    <row r="15" spans="1:46" ht="13.5" customHeight="1">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19" t="s">
        <v>530</v>
      </c>
      <c r="AL15" s="1120"/>
      <c r="AM15" s="1120"/>
      <c r="AN15" s="1121"/>
      <c r="AO15" s="284">
        <v>-350267</v>
      </c>
      <c r="AP15" s="284">
        <v>-9101</v>
      </c>
      <c r="AQ15" s="285">
        <v>-7717</v>
      </c>
      <c r="AR15" s="286">
        <v>17.899999999999999</v>
      </c>
    </row>
    <row r="16" spans="1:46">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19" t="s">
        <v>190</v>
      </c>
      <c r="AL16" s="1120"/>
      <c r="AM16" s="1120"/>
      <c r="AN16" s="1121"/>
      <c r="AO16" s="284">
        <v>4574637</v>
      </c>
      <c r="AP16" s="284">
        <v>118862</v>
      </c>
      <c r="AQ16" s="285">
        <v>115515</v>
      </c>
      <c r="AR16" s="286">
        <v>2.9</v>
      </c>
    </row>
    <row r="17" spans="1:46">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531</v>
      </c>
      <c r="AL19" s="262"/>
      <c r="AM19" s="262"/>
      <c r="AN19" s="262"/>
      <c r="AO19" s="262"/>
      <c r="AP19" s="262"/>
      <c r="AQ19" s="262"/>
      <c r="AR19" s="262"/>
    </row>
    <row r="20" spans="1:46">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532</v>
      </c>
      <c r="AP20" s="293" t="s">
        <v>533</v>
      </c>
      <c r="AQ20" s="294" t="s">
        <v>534</v>
      </c>
      <c r="AR20" s="295"/>
    </row>
    <row r="21" spans="1:46" s="301" customFormat="1">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22" t="s">
        <v>535</v>
      </c>
      <c r="AL21" s="1123"/>
      <c r="AM21" s="1123"/>
      <c r="AN21" s="1124"/>
      <c r="AO21" s="297">
        <v>10.16</v>
      </c>
      <c r="AP21" s="298">
        <v>10.69</v>
      </c>
      <c r="AQ21" s="299">
        <v>-0.53</v>
      </c>
      <c r="AR21" s="267"/>
      <c r="AS21" s="300"/>
      <c r="AT21" s="296"/>
    </row>
    <row r="22" spans="1:46" s="301" customFormat="1">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22" t="s">
        <v>536</v>
      </c>
      <c r="AL22" s="1123"/>
      <c r="AM22" s="1123"/>
      <c r="AN22" s="1124"/>
      <c r="AO22" s="302">
        <v>99.2</v>
      </c>
      <c r="AP22" s="303">
        <v>97.4</v>
      </c>
      <c r="AQ22" s="304">
        <v>1.8</v>
      </c>
      <c r="AR22" s="288"/>
      <c r="AS22" s="300"/>
      <c r="AT22" s="296"/>
    </row>
    <row r="23" spans="1:46" s="301" customFormat="1">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c r="A26" s="1113" t="s">
        <v>537</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67"/>
    </row>
    <row r="27" spans="1:46">
      <c r="A27" s="309"/>
      <c r="AO27" s="262"/>
      <c r="AP27" s="262"/>
      <c r="AQ27" s="262"/>
      <c r="AR27" s="262"/>
      <c r="AS27" s="262"/>
      <c r="AT27" s="262"/>
    </row>
    <row r="28" spans="1:46" ht="17.25">
      <c r="A28" s="263" t="s">
        <v>538</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539</v>
      </c>
      <c r="AL29" s="267"/>
      <c r="AM29" s="267"/>
      <c r="AN29" s="267"/>
      <c r="AO29" s="262"/>
      <c r="AP29" s="262"/>
      <c r="AQ29" s="262"/>
      <c r="AR29" s="262"/>
      <c r="AS29" s="311"/>
    </row>
    <row r="30" spans="1:46" ht="13.5" customHeight="1">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14" t="s">
        <v>518</v>
      </c>
      <c r="AP30" s="272"/>
      <c r="AQ30" s="273" t="s">
        <v>519</v>
      </c>
      <c r="AR30" s="274"/>
    </row>
    <row r="31" spans="1:46">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15"/>
      <c r="AP31" s="278" t="s">
        <v>520</v>
      </c>
      <c r="AQ31" s="279" t="s">
        <v>521</v>
      </c>
      <c r="AR31" s="280" t="s">
        <v>522</v>
      </c>
    </row>
    <row r="32" spans="1:46" ht="27" customHeight="1">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30" t="s">
        <v>540</v>
      </c>
      <c r="AL32" s="1131"/>
      <c r="AM32" s="1131"/>
      <c r="AN32" s="1132"/>
      <c r="AO32" s="312">
        <v>2796153</v>
      </c>
      <c r="AP32" s="312">
        <v>72652</v>
      </c>
      <c r="AQ32" s="313">
        <v>74824</v>
      </c>
      <c r="AR32" s="314">
        <v>-2.9</v>
      </c>
    </row>
    <row r="33" spans="1:46" ht="13.5" customHeight="1">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30" t="s">
        <v>541</v>
      </c>
      <c r="AL33" s="1131"/>
      <c r="AM33" s="1131"/>
      <c r="AN33" s="1132"/>
      <c r="AO33" s="312" t="s">
        <v>527</v>
      </c>
      <c r="AP33" s="312" t="s">
        <v>527</v>
      </c>
      <c r="AQ33" s="313" t="s">
        <v>527</v>
      </c>
      <c r="AR33" s="314" t="s">
        <v>527</v>
      </c>
    </row>
    <row r="34" spans="1:46" ht="27" customHeight="1">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30" t="s">
        <v>542</v>
      </c>
      <c r="AL34" s="1131"/>
      <c r="AM34" s="1131"/>
      <c r="AN34" s="1132"/>
      <c r="AO34" s="312" t="s">
        <v>527</v>
      </c>
      <c r="AP34" s="312" t="s">
        <v>527</v>
      </c>
      <c r="AQ34" s="313">
        <v>1</v>
      </c>
      <c r="AR34" s="314" t="s">
        <v>527</v>
      </c>
    </row>
    <row r="35" spans="1:46" ht="27" customHeight="1">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30" t="s">
        <v>543</v>
      </c>
      <c r="AL35" s="1131"/>
      <c r="AM35" s="1131"/>
      <c r="AN35" s="1132"/>
      <c r="AO35" s="312">
        <v>264786</v>
      </c>
      <c r="AP35" s="312">
        <v>6880</v>
      </c>
      <c r="AQ35" s="313">
        <v>17427</v>
      </c>
      <c r="AR35" s="314">
        <v>-60.5</v>
      </c>
    </row>
    <row r="36" spans="1:46" ht="27" customHeight="1">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30" t="s">
        <v>544</v>
      </c>
      <c r="AL36" s="1131"/>
      <c r="AM36" s="1131"/>
      <c r="AN36" s="1132"/>
      <c r="AO36" s="312">
        <v>568977</v>
      </c>
      <c r="AP36" s="312">
        <v>14784</v>
      </c>
      <c r="AQ36" s="313">
        <v>2447</v>
      </c>
      <c r="AR36" s="314">
        <v>504.2</v>
      </c>
    </row>
    <row r="37" spans="1:46" ht="13.5" customHeight="1">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30" t="s">
        <v>545</v>
      </c>
      <c r="AL37" s="1131"/>
      <c r="AM37" s="1131"/>
      <c r="AN37" s="1132"/>
      <c r="AO37" s="312">
        <v>246</v>
      </c>
      <c r="AP37" s="312">
        <v>6</v>
      </c>
      <c r="AQ37" s="313">
        <v>591</v>
      </c>
      <c r="AR37" s="314">
        <v>-99</v>
      </c>
    </row>
    <row r="38" spans="1:46" ht="27" customHeight="1">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33" t="s">
        <v>546</v>
      </c>
      <c r="AL38" s="1134"/>
      <c r="AM38" s="1134"/>
      <c r="AN38" s="1135"/>
      <c r="AO38" s="315" t="s">
        <v>527</v>
      </c>
      <c r="AP38" s="315" t="s">
        <v>527</v>
      </c>
      <c r="AQ38" s="316">
        <v>2</v>
      </c>
      <c r="AR38" s="304" t="s">
        <v>527</v>
      </c>
      <c r="AS38" s="311"/>
    </row>
    <row r="39" spans="1:46">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33" t="s">
        <v>547</v>
      </c>
      <c r="AL39" s="1134"/>
      <c r="AM39" s="1134"/>
      <c r="AN39" s="1135"/>
      <c r="AO39" s="312">
        <v>-146733</v>
      </c>
      <c r="AP39" s="312">
        <v>-3813</v>
      </c>
      <c r="AQ39" s="313">
        <v>-3618</v>
      </c>
      <c r="AR39" s="314">
        <v>5.4</v>
      </c>
      <c r="AS39" s="311"/>
    </row>
    <row r="40" spans="1:46" ht="27" customHeight="1">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30" t="s">
        <v>548</v>
      </c>
      <c r="AL40" s="1131"/>
      <c r="AM40" s="1131"/>
      <c r="AN40" s="1132"/>
      <c r="AO40" s="312">
        <v>-2519803</v>
      </c>
      <c r="AP40" s="312">
        <v>-65472</v>
      </c>
      <c r="AQ40" s="313">
        <v>-63812</v>
      </c>
      <c r="AR40" s="314">
        <v>2.6</v>
      </c>
      <c r="AS40" s="311"/>
    </row>
    <row r="41" spans="1:46">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36" t="s">
        <v>304</v>
      </c>
      <c r="AL41" s="1137"/>
      <c r="AM41" s="1137"/>
      <c r="AN41" s="1138"/>
      <c r="AO41" s="312">
        <v>963626</v>
      </c>
      <c r="AP41" s="312">
        <v>25038</v>
      </c>
      <c r="AQ41" s="313">
        <v>27863</v>
      </c>
      <c r="AR41" s="314">
        <v>-10.1</v>
      </c>
      <c r="AS41" s="311"/>
    </row>
    <row r="42" spans="1:46">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549</v>
      </c>
      <c r="AL42" s="262"/>
      <c r="AM42" s="262"/>
      <c r="AN42" s="262"/>
      <c r="AO42" s="262"/>
      <c r="AP42" s="262"/>
      <c r="AQ42" s="288"/>
      <c r="AR42" s="288"/>
      <c r="AS42" s="311"/>
    </row>
    <row r="43" spans="1:46">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c r="A47" s="321" t="s">
        <v>550</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551</v>
      </c>
      <c r="AL48" s="322"/>
      <c r="AM48" s="322"/>
      <c r="AN48" s="322"/>
      <c r="AO48" s="322"/>
      <c r="AP48" s="322"/>
      <c r="AQ48" s="323"/>
      <c r="AR48" s="322"/>
    </row>
    <row r="49" spans="1:44" ht="13.5" customHeight="1">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25" t="s">
        <v>518</v>
      </c>
      <c r="AN49" s="1127" t="s">
        <v>552</v>
      </c>
      <c r="AO49" s="1128"/>
      <c r="AP49" s="1128"/>
      <c r="AQ49" s="1128"/>
      <c r="AR49" s="1129"/>
    </row>
    <row r="50" spans="1:44">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26"/>
      <c r="AN50" s="328" t="s">
        <v>553</v>
      </c>
      <c r="AO50" s="329" t="s">
        <v>554</v>
      </c>
      <c r="AP50" s="330" t="s">
        <v>555</v>
      </c>
      <c r="AQ50" s="331" t="s">
        <v>556</v>
      </c>
      <c r="AR50" s="332" t="s">
        <v>557</v>
      </c>
    </row>
    <row r="51" spans="1:44">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558</v>
      </c>
      <c r="AL51" s="325"/>
      <c r="AM51" s="333">
        <v>5259724</v>
      </c>
      <c r="AN51" s="334">
        <v>128277</v>
      </c>
      <c r="AO51" s="335">
        <v>1.6</v>
      </c>
      <c r="AP51" s="336">
        <v>85173</v>
      </c>
      <c r="AQ51" s="337">
        <v>-4.3</v>
      </c>
      <c r="AR51" s="338">
        <v>5.9</v>
      </c>
    </row>
    <row r="52" spans="1:44">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559</v>
      </c>
      <c r="AM52" s="341">
        <v>3820699</v>
      </c>
      <c r="AN52" s="342">
        <v>93181</v>
      </c>
      <c r="AO52" s="343">
        <v>-7</v>
      </c>
      <c r="AP52" s="344">
        <v>43913</v>
      </c>
      <c r="AQ52" s="345">
        <v>-3.4</v>
      </c>
      <c r="AR52" s="346">
        <v>-3.6</v>
      </c>
    </row>
    <row r="53" spans="1:44">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560</v>
      </c>
      <c r="AL53" s="325"/>
      <c r="AM53" s="333">
        <v>4829490</v>
      </c>
      <c r="AN53" s="334">
        <v>119705</v>
      </c>
      <c r="AO53" s="335">
        <v>-6.7</v>
      </c>
      <c r="AP53" s="336">
        <v>94081</v>
      </c>
      <c r="AQ53" s="337">
        <v>10.5</v>
      </c>
      <c r="AR53" s="338">
        <v>-17.2</v>
      </c>
    </row>
    <row r="54" spans="1:44">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559</v>
      </c>
      <c r="AM54" s="341">
        <v>2949179</v>
      </c>
      <c r="AN54" s="342">
        <v>73099</v>
      </c>
      <c r="AO54" s="343">
        <v>-21.6</v>
      </c>
      <c r="AP54" s="344">
        <v>48949</v>
      </c>
      <c r="AQ54" s="345">
        <v>11.5</v>
      </c>
      <c r="AR54" s="346">
        <v>-33.1</v>
      </c>
    </row>
    <row r="55" spans="1:44">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561</v>
      </c>
      <c r="AL55" s="325"/>
      <c r="AM55" s="333">
        <v>7338972</v>
      </c>
      <c r="AN55" s="334">
        <v>184568</v>
      </c>
      <c r="AO55" s="335">
        <v>54.2</v>
      </c>
      <c r="AP55" s="336">
        <v>92632</v>
      </c>
      <c r="AQ55" s="337">
        <v>-1.5</v>
      </c>
      <c r="AR55" s="338">
        <v>55.7</v>
      </c>
    </row>
    <row r="56" spans="1:44">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559</v>
      </c>
      <c r="AM56" s="341">
        <v>4646031</v>
      </c>
      <c r="AN56" s="342">
        <v>116843</v>
      </c>
      <c r="AO56" s="343">
        <v>59.8</v>
      </c>
      <c r="AP56" s="344">
        <v>47978</v>
      </c>
      <c r="AQ56" s="345">
        <v>-2</v>
      </c>
      <c r="AR56" s="346">
        <v>61.8</v>
      </c>
    </row>
    <row r="57" spans="1:44">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562</v>
      </c>
      <c r="AL57" s="325"/>
      <c r="AM57" s="333">
        <v>5676192</v>
      </c>
      <c r="AN57" s="334">
        <v>145030</v>
      </c>
      <c r="AO57" s="335">
        <v>-21.4</v>
      </c>
      <c r="AP57" s="336">
        <v>96469</v>
      </c>
      <c r="AQ57" s="337">
        <v>4.0999999999999996</v>
      </c>
      <c r="AR57" s="338">
        <v>-25.5</v>
      </c>
    </row>
    <row r="58" spans="1:44">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559</v>
      </c>
      <c r="AM58" s="341">
        <v>2981497</v>
      </c>
      <c r="AN58" s="342">
        <v>76179</v>
      </c>
      <c r="AO58" s="343">
        <v>-34.799999999999997</v>
      </c>
      <c r="AP58" s="344">
        <v>49775</v>
      </c>
      <c r="AQ58" s="345">
        <v>3.7</v>
      </c>
      <c r="AR58" s="346">
        <v>-38.5</v>
      </c>
    </row>
    <row r="59" spans="1:44">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563</v>
      </c>
      <c r="AL59" s="325"/>
      <c r="AM59" s="333">
        <v>3968324</v>
      </c>
      <c r="AN59" s="334">
        <v>103108</v>
      </c>
      <c r="AO59" s="335">
        <v>-28.9</v>
      </c>
      <c r="AP59" s="336">
        <v>85743</v>
      </c>
      <c r="AQ59" s="337">
        <v>-11.1</v>
      </c>
      <c r="AR59" s="338">
        <v>-17.8</v>
      </c>
    </row>
    <row r="60" spans="1:44">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559</v>
      </c>
      <c r="AM60" s="341">
        <v>2790715</v>
      </c>
      <c r="AN60" s="342">
        <v>72511</v>
      </c>
      <c r="AO60" s="343">
        <v>-4.8</v>
      </c>
      <c r="AP60" s="344">
        <v>45231</v>
      </c>
      <c r="AQ60" s="345">
        <v>-9.1</v>
      </c>
      <c r="AR60" s="346">
        <v>4.3</v>
      </c>
    </row>
    <row r="61" spans="1:44">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564</v>
      </c>
      <c r="AL61" s="347"/>
      <c r="AM61" s="348">
        <v>5414540</v>
      </c>
      <c r="AN61" s="349">
        <v>136138</v>
      </c>
      <c r="AO61" s="350">
        <v>-0.2</v>
      </c>
      <c r="AP61" s="351">
        <v>90820</v>
      </c>
      <c r="AQ61" s="352">
        <v>-0.5</v>
      </c>
      <c r="AR61" s="338">
        <v>0.3</v>
      </c>
    </row>
    <row r="62" spans="1:44">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559</v>
      </c>
      <c r="AM62" s="341">
        <v>3437624</v>
      </c>
      <c r="AN62" s="342">
        <v>86363</v>
      </c>
      <c r="AO62" s="343">
        <v>-1.7</v>
      </c>
      <c r="AP62" s="344">
        <v>47169</v>
      </c>
      <c r="AQ62" s="345">
        <v>0.1</v>
      </c>
      <c r="AR62" s="346">
        <v>-1.8</v>
      </c>
    </row>
    <row r="63" spans="1:44">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c r="AK67" s="262"/>
      <c r="AL67" s="262"/>
      <c r="AM67" s="262"/>
      <c r="AN67" s="262"/>
      <c r="AO67" s="262"/>
      <c r="AP67" s="262"/>
      <c r="AQ67" s="262"/>
      <c r="AR67" s="262"/>
      <c r="AS67" s="262"/>
      <c r="AT67" s="262"/>
    </row>
    <row r="68" spans="1:46" ht="13.5" hidden="1" customHeight="1">
      <c r="AK68" s="262"/>
      <c r="AL68" s="262"/>
      <c r="AM68" s="262"/>
      <c r="AN68" s="262"/>
      <c r="AO68" s="262"/>
      <c r="AP68" s="262"/>
      <c r="AQ68" s="262"/>
      <c r="AR68" s="262"/>
    </row>
    <row r="69" spans="1:46" ht="13.5" hidden="1" customHeight="1">
      <c r="AK69" s="262"/>
      <c r="AL69" s="262"/>
      <c r="AM69" s="262"/>
      <c r="AN69" s="262"/>
      <c r="AO69" s="262"/>
      <c r="AP69" s="262"/>
      <c r="AQ69" s="262"/>
      <c r="AR69" s="262"/>
    </row>
    <row r="70" spans="1:46" hidden="1">
      <c r="AK70" s="262"/>
      <c r="AL70" s="262"/>
      <c r="AM70" s="262"/>
      <c r="AN70" s="262"/>
      <c r="AO70" s="262"/>
      <c r="AP70" s="262"/>
      <c r="AQ70" s="262"/>
      <c r="AR70" s="262"/>
    </row>
    <row r="71" spans="1:46" hidden="1">
      <c r="AK71" s="262"/>
      <c r="AL71" s="262"/>
      <c r="AM71" s="262"/>
      <c r="AN71" s="262"/>
      <c r="AO71" s="262"/>
      <c r="AP71" s="262"/>
      <c r="AQ71" s="262"/>
      <c r="AR71" s="262"/>
    </row>
    <row r="72" spans="1:46" hidden="1">
      <c r="AK72" s="262"/>
      <c r="AL72" s="262"/>
      <c r="AM72" s="262"/>
      <c r="AN72" s="262"/>
      <c r="AO72" s="262"/>
      <c r="AP72" s="262"/>
      <c r="AQ72" s="262"/>
      <c r="AR72" s="262"/>
    </row>
    <row r="73" spans="1:46" hidden="1">
      <c r="AK73" s="262"/>
      <c r="AL73" s="262"/>
      <c r="AM73" s="262"/>
      <c r="AN73" s="262"/>
      <c r="AO73" s="262"/>
      <c r="AP73" s="262"/>
      <c r="AQ73" s="262"/>
      <c r="AR73" s="262"/>
    </row>
  </sheetData>
  <sheetProtection algorithmName="SHA-512" hashValue="lwMUsGNryezUghDf1npWOe5SkmgA0CiKjTWEX6Cp/MsuVJLC8LkuNdVDyVBbYyUjEhdkEuNPQ927n57yFspw5w==" saltValue="s78mg3AKjE3/PV3xLp2YG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5" style="260" customWidth="1"/>
    <col min="126" max="16384" width="9" style="259" hidden="1"/>
  </cols>
  <sheetData>
    <row r="1" spans="2:125" ht="13.5" customHeight="1">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c r="B2" s="259"/>
      <c r="DG2" s="259"/>
    </row>
    <row r="3" spans="2:12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row r="5" spans="2:125"/>
    <row r="6" spans="2:125"/>
    <row r="7" spans="2:125"/>
    <row r="8" spans="2:125"/>
    <row r="9" spans="2:125">
      <c r="DU9" s="259"/>
    </row>
    <row r="10" spans="2:125"/>
    <row r="11" spans="2:125"/>
    <row r="12" spans="2:125"/>
    <row r="13" spans="2:125"/>
    <row r="14" spans="2:125"/>
    <row r="15" spans="2:125"/>
    <row r="16" spans="2:125"/>
    <row r="17" spans="125:125">
      <c r="DU17" s="259"/>
    </row>
    <row r="18" spans="125:125"/>
    <row r="19" spans="125:125"/>
    <row r="20" spans="125:125">
      <c r="DU20" s="259"/>
    </row>
    <row r="21" spans="125:125">
      <c r="DU21" s="259"/>
    </row>
    <row r="22" spans="125:125"/>
    <row r="23" spans="125:125"/>
    <row r="24" spans="125:125"/>
    <row r="25" spans="125:125"/>
    <row r="26" spans="125:125"/>
    <row r="27" spans="125:125"/>
    <row r="28" spans="125:125">
      <c r="DU28" s="259"/>
    </row>
    <row r="29" spans="125:125"/>
    <row r="30" spans="125:125"/>
    <row r="31" spans="125:125"/>
    <row r="32" spans="125:125"/>
    <row r="33" spans="2:125">
      <c r="B33" s="259"/>
      <c r="G33" s="259"/>
      <c r="I33" s="259"/>
    </row>
    <row r="34" spans="2:125">
      <c r="C34" s="259"/>
      <c r="P34" s="259"/>
      <c r="DE34" s="259"/>
      <c r="DH34" s="259"/>
    </row>
    <row r="35" spans="2:125">
      <c r="D35" s="259"/>
      <c r="E35" s="259"/>
      <c r="DG35" s="259"/>
      <c r="DJ35" s="259"/>
      <c r="DP35" s="259"/>
      <c r="DQ35" s="259"/>
      <c r="DR35" s="259"/>
      <c r="DS35" s="259"/>
      <c r="DT35" s="259"/>
      <c r="DU35" s="259"/>
    </row>
    <row r="36" spans="2:12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c r="DU37" s="259"/>
    </row>
    <row r="38" spans="2:125">
      <c r="DT38" s="259"/>
      <c r="DU38" s="259"/>
    </row>
    <row r="39" spans="2:125"/>
    <row r="40" spans="2:125">
      <c r="DH40" s="259"/>
    </row>
    <row r="41" spans="2:125">
      <c r="DE41" s="259"/>
    </row>
    <row r="42" spans="2:125">
      <c r="DG42" s="259"/>
      <c r="DJ42" s="259"/>
    </row>
    <row r="43" spans="2:12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c r="DU44" s="259"/>
    </row>
    <row r="45" spans="2:125"/>
    <row r="46" spans="2:125"/>
    <row r="47" spans="2:125"/>
    <row r="48" spans="2:125">
      <c r="DT48" s="259"/>
      <c r="DU48" s="259"/>
    </row>
    <row r="49" spans="120:125">
      <c r="DU49" s="259"/>
    </row>
    <row r="50" spans="120:125">
      <c r="DU50" s="259"/>
    </row>
    <row r="51" spans="120:125">
      <c r="DP51" s="259"/>
      <c r="DQ51" s="259"/>
      <c r="DR51" s="259"/>
      <c r="DS51" s="259"/>
      <c r="DT51" s="259"/>
      <c r="DU51" s="259"/>
    </row>
    <row r="52" spans="120:125"/>
    <row r="53" spans="120:125"/>
    <row r="54" spans="120:125">
      <c r="DU54" s="259"/>
    </row>
    <row r="55" spans="120:125"/>
    <row r="56" spans="120:125"/>
    <row r="57" spans="120:125"/>
    <row r="58" spans="120:125">
      <c r="DU58" s="259"/>
    </row>
    <row r="59" spans="120:125"/>
    <row r="60" spans="120:125"/>
    <row r="61" spans="120:125"/>
    <row r="62" spans="120:125"/>
    <row r="63" spans="120:125">
      <c r="DU63" s="259"/>
    </row>
    <row r="64" spans="120:125">
      <c r="DT64" s="259"/>
      <c r="DU64" s="259"/>
    </row>
    <row r="65" spans="123:125"/>
    <row r="66" spans="123:125"/>
    <row r="67" spans="123:125"/>
    <row r="68" spans="123:125"/>
    <row r="69" spans="123:125">
      <c r="DS69" s="259"/>
      <c r="DT69" s="259"/>
      <c r="DU69" s="259"/>
    </row>
    <row r="70" spans="123:125"/>
    <row r="71" spans="123:125"/>
    <row r="72" spans="123:125"/>
    <row r="73" spans="123:125"/>
    <row r="74" spans="123:125"/>
    <row r="75" spans="123:125"/>
    <row r="76" spans="123:125"/>
    <row r="77" spans="123:125"/>
    <row r="78" spans="123:125"/>
    <row r="79" spans="123:125"/>
    <row r="80" spans="123:125"/>
    <row r="81" spans="116:125"/>
    <row r="82" spans="116:125">
      <c r="DL82" s="259"/>
    </row>
    <row r="83" spans="116:125">
      <c r="DM83" s="259"/>
      <c r="DN83" s="259"/>
      <c r="DO83" s="259"/>
      <c r="DP83" s="259"/>
      <c r="DQ83" s="259"/>
      <c r="DR83" s="259"/>
      <c r="DS83" s="259"/>
      <c r="DT83" s="259"/>
      <c r="DU83" s="259"/>
    </row>
    <row r="84" spans="116:125"/>
    <row r="85" spans="116:125"/>
    <row r="86" spans="116:125"/>
    <row r="87" spans="116:125"/>
    <row r="88" spans="116:125">
      <c r="DU88" s="259"/>
    </row>
    <row r="89" spans="116:125"/>
    <row r="90" spans="116:125"/>
    <row r="91" spans="116:125"/>
    <row r="92" spans="116:125" ht="13.5" customHeight="1"/>
    <row r="93" spans="116:125" ht="13.5" customHeight="1"/>
    <row r="94" spans="116:125" ht="13.5" customHeight="1">
      <c r="DS94" s="259"/>
      <c r="DT94" s="259"/>
      <c r="DU94" s="259"/>
    </row>
    <row r="95" spans="116:125" ht="13.5" customHeight="1">
      <c r="DU95" s="259"/>
    </row>
    <row r="96" spans="116:125" ht="13.5" customHeight="1"/>
    <row r="97" spans="124:125" ht="13.5" customHeight="1"/>
    <row r="98" spans="124:125" ht="13.5" customHeight="1"/>
    <row r="99" spans="124:125" ht="13.5" customHeight="1"/>
    <row r="100" spans="124:125" ht="13.5" customHeight="1"/>
    <row r="101" spans="124:125" ht="13.5" customHeight="1">
      <c r="DU101" s="259"/>
    </row>
    <row r="102" spans="124:125" ht="13.5" customHeight="1"/>
    <row r="103" spans="124:125" ht="13.5" customHeight="1"/>
    <row r="104" spans="124:125" ht="13.5" customHeight="1">
      <c r="DT104" s="259"/>
      <c r="DU104" s="259"/>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59" t="s">
        <v>566</v>
      </c>
    </row>
    <row r="120" spans="125:125" ht="13.5" hidden="1" customHeight="1"/>
    <row r="121" spans="125:125" ht="13.5" hidden="1" customHeight="1">
      <c r="DU121" s="259"/>
    </row>
  </sheetData>
  <sheetProtection algorithmName="SHA-512" hashValue="MmnVn2+xJexJnQUHAA4kIjMTU3IDqKylsb+XXd1NFU5ZAOkvwKDzojZXr5E52jqrJjOslsL6daAJ4i8edgXEOA==" saltValue="wn4uFcgh1OPd3VMyXvFiA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260" customWidth="1"/>
    <col min="126" max="142" width="0" style="259" hidden="1" customWidth="1"/>
    <col min="143" max="16384" width="9" style="259" hidden="1"/>
  </cols>
  <sheetData>
    <row r="1" spans="1:125" ht="13.5" customHeight="1">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c r="B2" s="259"/>
      <c r="T2" s="259"/>
    </row>
    <row r="3" spans="1:12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59"/>
      <c r="G33" s="259"/>
      <c r="I33" s="259"/>
    </row>
    <row r="34" spans="2:125">
      <c r="C34" s="259"/>
      <c r="P34" s="259"/>
      <c r="R34" s="259"/>
      <c r="U34" s="259"/>
    </row>
    <row r="35" spans="2:12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c r="F36" s="259"/>
      <c r="H36" s="259"/>
      <c r="J36" s="259"/>
      <c r="K36" s="259"/>
      <c r="L36" s="259"/>
      <c r="M36" s="259"/>
      <c r="N36" s="259"/>
      <c r="O36" s="259"/>
      <c r="Q36" s="259"/>
      <c r="S36" s="259"/>
      <c r="V36" s="259"/>
    </row>
    <row r="37" spans="2:125"/>
    <row r="38" spans="2:125"/>
    <row r="39" spans="2:125"/>
    <row r="40" spans="2:125">
      <c r="U40" s="259"/>
    </row>
    <row r="41" spans="2:125">
      <c r="R41" s="259"/>
    </row>
    <row r="42" spans="2:12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c r="Q43" s="259"/>
      <c r="S43" s="259"/>
      <c r="V43" s="259"/>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60" t="s">
        <v>567</v>
      </c>
    </row>
  </sheetData>
  <sheetProtection algorithmName="SHA-512" hashValue="VzBQ+7wZr6AadJ7Nq14kgzf6RIeOKTsk7qmXaX4jV7iwLUhwZNo4+WnZPFnX4LInu0BUitI1OpbPwtQSvuAZvg==" saltValue="r35h5UKcZs49hSdQCL+Zg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568</v>
      </c>
      <c r="G46" s="8" t="s">
        <v>569</v>
      </c>
      <c r="H46" s="8" t="s">
        <v>570</v>
      </c>
      <c r="I46" s="8" t="s">
        <v>571</v>
      </c>
      <c r="J46" s="9" t="s">
        <v>572</v>
      </c>
    </row>
    <row r="47" spans="2:10" ht="57.75" customHeight="1">
      <c r="B47" s="10"/>
      <c r="C47" s="1139" t="s">
        <v>3</v>
      </c>
      <c r="D47" s="1139"/>
      <c r="E47" s="1140"/>
      <c r="F47" s="11">
        <v>20.66</v>
      </c>
      <c r="G47" s="12">
        <v>21.29</v>
      </c>
      <c r="H47" s="12">
        <v>18.41</v>
      </c>
      <c r="I47" s="12">
        <v>21.7</v>
      </c>
      <c r="J47" s="13">
        <v>22</v>
      </c>
    </row>
    <row r="48" spans="2:10" ht="57.75" customHeight="1">
      <c r="B48" s="14"/>
      <c r="C48" s="1141" t="s">
        <v>4</v>
      </c>
      <c r="D48" s="1141"/>
      <c r="E48" s="1142"/>
      <c r="F48" s="15">
        <v>6.83</v>
      </c>
      <c r="G48" s="16">
        <v>6.76</v>
      </c>
      <c r="H48" s="16">
        <v>7.28</v>
      </c>
      <c r="I48" s="16">
        <v>9.8800000000000008</v>
      </c>
      <c r="J48" s="17">
        <v>10.65</v>
      </c>
    </row>
    <row r="49" spans="2:10" ht="57.75" customHeight="1" thickBot="1">
      <c r="B49" s="18"/>
      <c r="C49" s="1143" t="s">
        <v>5</v>
      </c>
      <c r="D49" s="1143"/>
      <c r="E49" s="1144"/>
      <c r="F49" s="19" t="s">
        <v>573</v>
      </c>
      <c r="G49" s="20" t="s">
        <v>574</v>
      </c>
      <c r="H49" s="20" t="s">
        <v>575</v>
      </c>
      <c r="I49" s="20">
        <v>2.88</v>
      </c>
      <c r="J49" s="21" t="s">
        <v>576</v>
      </c>
    </row>
    <row r="50" spans="2:10"/>
  </sheetData>
  <sheetProtection algorithmName="SHA-512" hashValue="07DjucAMcGlBBxN3NMPwKeU+TbL17qe/zIQAaQptz7UyymuWKB0oPMuiqbAK1ELJlhe7V78YxCFuCUK65Kp+Nw==" saltValue="HozPgLbK5eSkeQlM9mpS+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568</v>
      </c>
      <c r="G33" s="29" t="s">
        <v>569</v>
      </c>
      <c r="H33" s="29" t="s">
        <v>570</v>
      </c>
      <c r="I33" s="29" t="s">
        <v>571</v>
      </c>
      <c r="J33" s="30" t="s">
        <v>572</v>
      </c>
      <c r="K33" s="22"/>
      <c r="L33" s="22"/>
      <c r="M33" s="22"/>
      <c r="N33" s="22"/>
      <c r="O33" s="22"/>
      <c r="P33" s="22"/>
    </row>
    <row r="34" spans="1:16" ht="39" customHeight="1">
      <c r="A34" s="22"/>
      <c r="B34" s="31"/>
      <c r="C34" s="1151" t="s">
        <v>577</v>
      </c>
      <c r="D34" s="1151"/>
      <c r="E34" s="1152"/>
      <c r="F34" s="32">
        <v>6.82</v>
      </c>
      <c r="G34" s="33">
        <v>6.76</v>
      </c>
      <c r="H34" s="33">
        <v>7.27</v>
      </c>
      <c r="I34" s="33">
        <v>9.8800000000000008</v>
      </c>
      <c r="J34" s="34">
        <v>10.64</v>
      </c>
      <c r="K34" s="22"/>
      <c r="L34" s="22"/>
      <c r="M34" s="22"/>
      <c r="N34" s="22"/>
      <c r="O34" s="22"/>
      <c r="P34" s="22"/>
    </row>
    <row r="35" spans="1:16" ht="39" customHeight="1">
      <c r="A35" s="22"/>
      <c r="B35" s="35"/>
      <c r="C35" s="1145" t="s">
        <v>578</v>
      </c>
      <c r="D35" s="1146"/>
      <c r="E35" s="1147"/>
      <c r="F35" s="36">
        <v>4.75</v>
      </c>
      <c r="G35" s="37">
        <v>3.52</v>
      </c>
      <c r="H35" s="37">
        <v>4.16</v>
      </c>
      <c r="I35" s="37">
        <v>4.72</v>
      </c>
      <c r="J35" s="38">
        <v>4.5999999999999996</v>
      </c>
      <c r="K35" s="22"/>
      <c r="L35" s="22"/>
      <c r="M35" s="22"/>
      <c r="N35" s="22"/>
      <c r="O35" s="22"/>
      <c r="P35" s="22"/>
    </row>
    <row r="36" spans="1:16" ht="39" customHeight="1">
      <c r="A36" s="22"/>
      <c r="B36" s="35"/>
      <c r="C36" s="1145" t="s">
        <v>579</v>
      </c>
      <c r="D36" s="1146"/>
      <c r="E36" s="1147"/>
      <c r="F36" s="36">
        <v>1.3</v>
      </c>
      <c r="G36" s="37">
        <v>1.68</v>
      </c>
      <c r="H36" s="37">
        <v>1.49</v>
      </c>
      <c r="I36" s="37">
        <v>2.4</v>
      </c>
      <c r="J36" s="38">
        <v>3.14</v>
      </c>
      <c r="K36" s="22"/>
      <c r="L36" s="22"/>
      <c r="M36" s="22"/>
      <c r="N36" s="22"/>
      <c r="O36" s="22"/>
      <c r="P36" s="22"/>
    </row>
    <row r="37" spans="1:16" ht="39" customHeight="1">
      <c r="A37" s="22"/>
      <c r="B37" s="35"/>
      <c r="C37" s="1145" t="s">
        <v>580</v>
      </c>
      <c r="D37" s="1146"/>
      <c r="E37" s="1147"/>
      <c r="F37" s="36">
        <v>1.18</v>
      </c>
      <c r="G37" s="37">
        <v>0.85</v>
      </c>
      <c r="H37" s="37">
        <v>0.65</v>
      </c>
      <c r="I37" s="37">
        <v>1.24</v>
      </c>
      <c r="J37" s="38">
        <v>0.72</v>
      </c>
      <c r="K37" s="22"/>
      <c r="L37" s="22"/>
      <c r="M37" s="22"/>
      <c r="N37" s="22"/>
      <c r="O37" s="22"/>
      <c r="P37" s="22"/>
    </row>
    <row r="38" spans="1:16" ht="39" customHeight="1">
      <c r="A38" s="22"/>
      <c r="B38" s="35"/>
      <c r="C38" s="1145" t="s">
        <v>581</v>
      </c>
      <c r="D38" s="1146"/>
      <c r="E38" s="1147"/>
      <c r="F38" s="36" t="s">
        <v>527</v>
      </c>
      <c r="G38" s="37">
        <v>1.05</v>
      </c>
      <c r="H38" s="37">
        <v>0.19</v>
      </c>
      <c r="I38" s="37">
        <v>0.42</v>
      </c>
      <c r="J38" s="38">
        <v>0.69</v>
      </c>
      <c r="K38" s="22"/>
      <c r="L38" s="22"/>
      <c r="M38" s="22"/>
      <c r="N38" s="22"/>
      <c r="O38" s="22"/>
      <c r="P38" s="22"/>
    </row>
    <row r="39" spans="1:16" ht="39" customHeight="1">
      <c r="A39" s="22"/>
      <c r="B39" s="35"/>
      <c r="C39" s="1145" t="s">
        <v>582</v>
      </c>
      <c r="D39" s="1146"/>
      <c r="E39" s="1147"/>
      <c r="F39" s="36" t="s">
        <v>527</v>
      </c>
      <c r="G39" s="37" t="s">
        <v>527</v>
      </c>
      <c r="H39" s="37">
        <v>0.27</v>
      </c>
      <c r="I39" s="37">
        <v>0.3</v>
      </c>
      <c r="J39" s="38">
        <v>0.36</v>
      </c>
      <c r="K39" s="22"/>
      <c r="L39" s="22"/>
      <c r="M39" s="22"/>
      <c r="N39" s="22"/>
      <c r="O39" s="22"/>
      <c r="P39" s="22"/>
    </row>
    <row r="40" spans="1:16" ht="39" customHeight="1">
      <c r="A40" s="22"/>
      <c r="B40" s="35"/>
      <c r="C40" s="1145" t="s">
        <v>583</v>
      </c>
      <c r="D40" s="1146"/>
      <c r="E40" s="1147"/>
      <c r="F40" s="36">
        <v>0.04</v>
      </c>
      <c r="G40" s="37">
        <v>0.15</v>
      </c>
      <c r="H40" s="37">
        <v>0.12</v>
      </c>
      <c r="I40" s="37">
        <v>0.1</v>
      </c>
      <c r="J40" s="38">
        <v>0.1</v>
      </c>
      <c r="K40" s="22"/>
      <c r="L40" s="22"/>
      <c r="M40" s="22"/>
      <c r="N40" s="22"/>
      <c r="O40" s="22"/>
      <c r="P40" s="22"/>
    </row>
    <row r="41" spans="1:16" ht="39" customHeight="1">
      <c r="A41" s="22"/>
      <c r="B41" s="35"/>
      <c r="C41" s="1145" t="s">
        <v>584</v>
      </c>
      <c r="D41" s="1146"/>
      <c r="E41" s="1147"/>
      <c r="F41" s="36">
        <v>0.03</v>
      </c>
      <c r="G41" s="37">
        <v>0.01</v>
      </c>
      <c r="H41" s="37">
        <v>0</v>
      </c>
      <c r="I41" s="37">
        <v>0.01</v>
      </c>
      <c r="J41" s="38">
        <v>0.02</v>
      </c>
      <c r="K41" s="22"/>
      <c r="L41" s="22"/>
      <c r="M41" s="22"/>
      <c r="N41" s="22"/>
      <c r="O41" s="22"/>
      <c r="P41" s="22"/>
    </row>
    <row r="42" spans="1:16" ht="39" customHeight="1">
      <c r="A42" s="22"/>
      <c r="B42" s="39"/>
      <c r="C42" s="1145" t="s">
        <v>585</v>
      </c>
      <c r="D42" s="1146"/>
      <c r="E42" s="1147"/>
      <c r="F42" s="36" t="s">
        <v>527</v>
      </c>
      <c r="G42" s="37" t="s">
        <v>527</v>
      </c>
      <c r="H42" s="37" t="s">
        <v>527</v>
      </c>
      <c r="I42" s="37" t="s">
        <v>527</v>
      </c>
      <c r="J42" s="38" t="s">
        <v>527</v>
      </c>
      <c r="K42" s="22"/>
      <c r="L42" s="22"/>
      <c r="M42" s="22"/>
      <c r="N42" s="22"/>
      <c r="O42" s="22"/>
      <c r="P42" s="22"/>
    </row>
    <row r="43" spans="1:16" ht="39" customHeight="1" thickBot="1">
      <c r="A43" s="22"/>
      <c r="B43" s="40"/>
      <c r="C43" s="1148" t="s">
        <v>586</v>
      </c>
      <c r="D43" s="1149"/>
      <c r="E43" s="1150"/>
      <c r="F43" s="41">
        <v>0.56999999999999995</v>
      </c>
      <c r="G43" s="42">
        <v>0.31</v>
      </c>
      <c r="H43" s="42" t="s">
        <v>527</v>
      </c>
      <c r="I43" s="42" t="s">
        <v>527</v>
      </c>
      <c r="J43" s="43" t="s">
        <v>527</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j4ZNZ1P9KEHswjsiX8d61M8tBxdVWQTK0z3x9cBsZ5jaVbTjUNfqs4O0vouWmwwd2nsWIQQtigG16ccyMHlRIA==" saltValue="J/EJge/SrKfZh2L+H7rUV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568</v>
      </c>
      <c r="L44" s="56" t="s">
        <v>569</v>
      </c>
      <c r="M44" s="56" t="s">
        <v>570</v>
      </c>
      <c r="N44" s="56" t="s">
        <v>571</v>
      </c>
      <c r="O44" s="57" t="s">
        <v>572</v>
      </c>
      <c r="P44" s="48"/>
      <c r="Q44" s="48"/>
      <c r="R44" s="48"/>
      <c r="S44" s="48"/>
      <c r="T44" s="48"/>
      <c r="U44" s="48"/>
    </row>
    <row r="45" spans="1:21" ht="30.75" customHeight="1">
      <c r="A45" s="48"/>
      <c r="B45" s="1153" t="s">
        <v>11</v>
      </c>
      <c r="C45" s="1154"/>
      <c r="D45" s="58"/>
      <c r="E45" s="1159" t="s">
        <v>12</v>
      </c>
      <c r="F45" s="1159"/>
      <c r="G45" s="1159"/>
      <c r="H45" s="1159"/>
      <c r="I45" s="1159"/>
      <c r="J45" s="1160"/>
      <c r="K45" s="59">
        <v>2900</v>
      </c>
      <c r="L45" s="60">
        <v>2934</v>
      </c>
      <c r="M45" s="60">
        <v>2841</v>
      </c>
      <c r="N45" s="60">
        <v>2870</v>
      </c>
      <c r="O45" s="61">
        <v>2796</v>
      </c>
      <c r="P45" s="48"/>
      <c r="Q45" s="48"/>
      <c r="R45" s="48"/>
      <c r="S45" s="48"/>
      <c r="T45" s="48"/>
      <c r="U45" s="48"/>
    </row>
    <row r="46" spans="1:21" ht="30.75" customHeight="1">
      <c r="A46" s="48"/>
      <c r="B46" s="1155"/>
      <c r="C46" s="1156"/>
      <c r="D46" s="62"/>
      <c r="E46" s="1161" t="s">
        <v>13</v>
      </c>
      <c r="F46" s="1161"/>
      <c r="G46" s="1161"/>
      <c r="H46" s="1161"/>
      <c r="I46" s="1161"/>
      <c r="J46" s="1162"/>
      <c r="K46" s="63" t="s">
        <v>527</v>
      </c>
      <c r="L46" s="64" t="s">
        <v>527</v>
      </c>
      <c r="M46" s="64" t="s">
        <v>527</v>
      </c>
      <c r="N46" s="64" t="s">
        <v>527</v>
      </c>
      <c r="O46" s="65" t="s">
        <v>527</v>
      </c>
      <c r="P46" s="48"/>
      <c r="Q46" s="48"/>
      <c r="R46" s="48"/>
      <c r="S46" s="48"/>
      <c r="T46" s="48"/>
      <c r="U46" s="48"/>
    </row>
    <row r="47" spans="1:21" ht="30.75" customHeight="1">
      <c r="A47" s="48"/>
      <c r="B47" s="1155"/>
      <c r="C47" s="1156"/>
      <c r="D47" s="62"/>
      <c r="E47" s="1161" t="s">
        <v>14</v>
      </c>
      <c r="F47" s="1161"/>
      <c r="G47" s="1161"/>
      <c r="H47" s="1161"/>
      <c r="I47" s="1161"/>
      <c r="J47" s="1162"/>
      <c r="K47" s="63" t="s">
        <v>527</v>
      </c>
      <c r="L47" s="64" t="s">
        <v>527</v>
      </c>
      <c r="M47" s="64" t="s">
        <v>527</v>
      </c>
      <c r="N47" s="64" t="s">
        <v>527</v>
      </c>
      <c r="O47" s="65" t="s">
        <v>527</v>
      </c>
      <c r="P47" s="48"/>
      <c r="Q47" s="48"/>
      <c r="R47" s="48"/>
      <c r="S47" s="48"/>
      <c r="T47" s="48"/>
      <c r="U47" s="48"/>
    </row>
    <row r="48" spans="1:21" ht="30.75" customHeight="1">
      <c r="A48" s="48"/>
      <c r="B48" s="1155"/>
      <c r="C48" s="1156"/>
      <c r="D48" s="62"/>
      <c r="E48" s="1161" t="s">
        <v>15</v>
      </c>
      <c r="F48" s="1161"/>
      <c r="G48" s="1161"/>
      <c r="H48" s="1161"/>
      <c r="I48" s="1161"/>
      <c r="J48" s="1162"/>
      <c r="K48" s="63">
        <v>261</v>
      </c>
      <c r="L48" s="64">
        <v>238</v>
      </c>
      <c r="M48" s="64">
        <v>247</v>
      </c>
      <c r="N48" s="64">
        <v>228</v>
      </c>
      <c r="O48" s="65">
        <v>265</v>
      </c>
      <c r="P48" s="48"/>
      <c r="Q48" s="48"/>
      <c r="R48" s="48"/>
      <c r="S48" s="48"/>
      <c r="T48" s="48"/>
      <c r="U48" s="48"/>
    </row>
    <row r="49" spans="1:21" ht="30.75" customHeight="1">
      <c r="A49" s="48"/>
      <c r="B49" s="1155"/>
      <c r="C49" s="1156"/>
      <c r="D49" s="62"/>
      <c r="E49" s="1161" t="s">
        <v>16</v>
      </c>
      <c r="F49" s="1161"/>
      <c r="G49" s="1161"/>
      <c r="H49" s="1161"/>
      <c r="I49" s="1161"/>
      <c r="J49" s="1162"/>
      <c r="K49" s="63">
        <v>293</v>
      </c>
      <c r="L49" s="64">
        <v>388</v>
      </c>
      <c r="M49" s="64">
        <v>503</v>
      </c>
      <c r="N49" s="64">
        <v>562</v>
      </c>
      <c r="O49" s="65">
        <v>569</v>
      </c>
      <c r="P49" s="48"/>
      <c r="Q49" s="48"/>
      <c r="R49" s="48"/>
      <c r="S49" s="48"/>
      <c r="T49" s="48"/>
      <c r="U49" s="48"/>
    </row>
    <row r="50" spans="1:21" ht="30.75" customHeight="1">
      <c r="A50" s="48"/>
      <c r="B50" s="1155"/>
      <c r="C50" s="1156"/>
      <c r="D50" s="62"/>
      <c r="E50" s="1161" t="s">
        <v>17</v>
      </c>
      <c r="F50" s="1161"/>
      <c r="G50" s="1161"/>
      <c r="H50" s="1161"/>
      <c r="I50" s="1161"/>
      <c r="J50" s="1162"/>
      <c r="K50" s="63">
        <v>15</v>
      </c>
      <c r="L50" s="64">
        <v>5</v>
      </c>
      <c r="M50" s="64">
        <v>0</v>
      </c>
      <c r="N50" s="64">
        <v>0</v>
      </c>
      <c r="O50" s="65">
        <v>0</v>
      </c>
      <c r="P50" s="48"/>
      <c r="Q50" s="48"/>
      <c r="R50" s="48"/>
      <c r="S50" s="48"/>
      <c r="T50" s="48"/>
      <c r="U50" s="48"/>
    </row>
    <row r="51" spans="1:21" ht="30.75" customHeight="1">
      <c r="A51" s="48"/>
      <c r="B51" s="1157"/>
      <c r="C51" s="1158"/>
      <c r="D51" s="66"/>
      <c r="E51" s="1161" t="s">
        <v>18</v>
      </c>
      <c r="F51" s="1161"/>
      <c r="G51" s="1161"/>
      <c r="H51" s="1161"/>
      <c r="I51" s="1161"/>
      <c r="J51" s="1162"/>
      <c r="K51" s="63" t="s">
        <v>527</v>
      </c>
      <c r="L51" s="64" t="s">
        <v>527</v>
      </c>
      <c r="M51" s="64" t="s">
        <v>527</v>
      </c>
      <c r="N51" s="64" t="s">
        <v>527</v>
      </c>
      <c r="O51" s="65" t="s">
        <v>527</v>
      </c>
      <c r="P51" s="48"/>
      <c r="Q51" s="48"/>
      <c r="R51" s="48"/>
      <c r="S51" s="48"/>
      <c r="T51" s="48"/>
      <c r="U51" s="48"/>
    </row>
    <row r="52" spans="1:21" ht="30.75" customHeight="1">
      <c r="A52" s="48"/>
      <c r="B52" s="1163" t="s">
        <v>19</v>
      </c>
      <c r="C52" s="1164"/>
      <c r="D52" s="66"/>
      <c r="E52" s="1161" t="s">
        <v>20</v>
      </c>
      <c r="F52" s="1161"/>
      <c r="G52" s="1161"/>
      <c r="H52" s="1161"/>
      <c r="I52" s="1161"/>
      <c r="J52" s="1162"/>
      <c r="K52" s="63">
        <v>2529</v>
      </c>
      <c r="L52" s="64">
        <v>2604</v>
      </c>
      <c r="M52" s="64">
        <v>2621</v>
      </c>
      <c r="N52" s="64">
        <v>2657</v>
      </c>
      <c r="O52" s="65">
        <v>2667</v>
      </c>
      <c r="P52" s="48"/>
      <c r="Q52" s="48"/>
      <c r="R52" s="48"/>
      <c r="S52" s="48"/>
      <c r="T52" s="48"/>
      <c r="U52" s="48"/>
    </row>
    <row r="53" spans="1:21" ht="30.75" customHeight="1" thickBot="1">
      <c r="A53" s="48"/>
      <c r="B53" s="1165" t="s">
        <v>21</v>
      </c>
      <c r="C53" s="1166"/>
      <c r="D53" s="67"/>
      <c r="E53" s="1167" t="s">
        <v>22</v>
      </c>
      <c r="F53" s="1167"/>
      <c r="G53" s="1167"/>
      <c r="H53" s="1167"/>
      <c r="I53" s="1167"/>
      <c r="J53" s="1168"/>
      <c r="K53" s="68">
        <v>940</v>
      </c>
      <c r="L53" s="69">
        <v>961</v>
      </c>
      <c r="M53" s="69">
        <v>970</v>
      </c>
      <c r="N53" s="69">
        <v>1003</v>
      </c>
      <c r="O53" s="70">
        <v>963</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25</v>
      </c>
      <c r="C56" s="73"/>
      <c r="D56" s="73"/>
      <c r="E56" s="73"/>
      <c r="F56" s="73"/>
      <c r="G56" s="73"/>
      <c r="H56" s="73"/>
      <c r="I56" s="73"/>
      <c r="J56" s="73"/>
      <c r="K56" s="74"/>
      <c r="L56" s="74"/>
      <c r="M56" s="74"/>
      <c r="N56" s="74"/>
      <c r="O56" s="75" t="s">
        <v>587</v>
      </c>
      <c r="P56" s="48"/>
      <c r="Q56" s="48"/>
      <c r="R56" s="48"/>
      <c r="S56" s="48"/>
      <c r="T56" s="48"/>
      <c r="U56" s="48"/>
    </row>
    <row r="57" spans="1:21" ht="31.5" customHeight="1" thickBot="1">
      <c r="A57" s="48"/>
      <c r="B57" s="76"/>
      <c r="C57" s="77"/>
      <c r="D57" s="77"/>
      <c r="E57" s="78"/>
      <c r="F57" s="78"/>
      <c r="G57" s="78"/>
      <c r="H57" s="78"/>
      <c r="I57" s="78"/>
      <c r="J57" s="79" t="s">
        <v>2</v>
      </c>
      <c r="K57" s="80" t="s">
        <v>588</v>
      </c>
      <c r="L57" s="81" t="s">
        <v>589</v>
      </c>
      <c r="M57" s="81" t="s">
        <v>590</v>
      </c>
      <c r="N57" s="81" t="s">
        <v>591</v>
      </c>
      <c r="O57" s="82" t="s">
        <v>592</v>
      </c>
      <c r="P57" s="48"/>
      <c r="Q57" s="48"/>
      <c r="R57" s="48"/>
      <c r="S57" s="48"/>
      <c r="T57" s="48"/>
      <c r="U57" s="48"/>
    </row>
    <row r="58" spans="1:21" ht="31.5" customHeight="1">
      <c r="B58" s="1169" t="s">
        <v>26</v>
      </c>
      <c r="C58" s="1170"/>
      <c r="D58" s="1175" t="s">
        <v>27</v>
      </c>
      <c r="E58" s="1176"/>
      <c r="F58" s="1176"/>
      <c r="G58" s="1176"/>
      <c r="H58" s="1176"/>
      <c r="I58" s="1176"/>
      <c r="J58" s="1177"/>
      <c r="K58" s="83"/>
      <c r="L58" s="84"/>
      <c r="M58" s="84"/>
      <c r="N58" s="84"/>
      <c r="O58" s="85"/>
    </row>
    <row r="59" spans="1:21" ht="31.5" customHeight="1">
      <c r="B59" s="1171"/>
      <c r="C59" s="1172"/>
      <c r="D59" s="1178" t="s">
        <v>28</v>
      </c>
      <c r="E59" s="1179"/>
      <c r="F59" s="1179"/>
      <c r="G59" s="1179"/>
      <c r="H59" s="1179"/>
      <c r="I59" s="1179"/>
      <c r="J59" s="1180"/>
      <c r="K59" s="86"/>
      <c r="L59" s="87"/>
      <c r="M59" s="87"/>
      <c r="N59" s="87"/>
      <c r="O59" s="88"/>
    </row>
    <row r="60" spans="1:21" ht="31.5" customHeight="1" thickBot="1">
      <c r="B60" s="1173"/>
      <c r="C60" s="1174"/>
      <c r="D60" s="1181" t="s">
        <v>29</v>
      </c>
      <c r="E60" s="1182"/>
      <c r="F60" s="1182"/>
      <c r="G60" s="1182"/>
      <c r="H60" s="1182"/>
      <c r="I60" s="1182"/>
      <c r="J60" s="1183"/>
      <c r="K60" s="89"/>
      <c r="L60" s="90"/>
      <c r="M60" s="90"/>
      <c r="N60" s="90"/>
      <c r="O60" s="91"/>
    </row>
    <row r="61" spans="1:21" ht="24" customHeight="1">
      <c r="B61" s="92"/>
      <c r="C61" s="92"/>
      <c r="D61" s="93" t="s">
        <v>30</v>
      </c>
      <c r="E61" s="94"/>
      <c r="F61" s="94"/>
      <c r="G61" s="94"/>
      <c r="H61" s="94"/>
      <c r="I61" s="94"/>
      <c r="J61" s="94"/>
      <c r="K61" s="94"/>
      <c r="L61" s="94"/>
      <c r="M61" s="94"/>
      <c r="N61" s="94"/>
      <c r="O61" s="94"/>
    </row>
    <row r="62" spans="1:21" ht="24" customHeight="1">
      <c r="B62" s="95"/>
      <c r="C62" s="95"/>
      <c r="D62" s="93" t="s">
        <v>31</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FekHoXpGsc7DsBgjIHpbE147mF2TbZAD6+NIt0XtCWLI1R3aa4p6npdd85EypT+HdNhDg37NG+lKmy5E6/ZLQ==" saltValue="nVC0dTowjBq70MmB8rR9d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9</v>
      </c>
    </row>
    <row r="40" spans="2:13" ht="27.75" customHeight="1" thickBot="1">
      <c r="B40" s="98" t="s">
        <v>10</v>
      </c>
      <c r="C40" s="99"/>
      <c r="D40" s="99"/>
      <c r="E40" s="100"/>
      <c r="F40" s="100"/>
      <c r="G40" s="100"/>
      <c r="H40" s="101" t="s">
        <v>2</v>
      </c>
      <c r="I40" s="102" t="s">
        <v>568</v>
      </c>
      <c r="J40" s="103" t="s">
        <v>569</v>
      </c>
      <c r="K40" s="103" t="s">
        <v>570</v>
      </c>
      <c r="L40" s="103" t="s">
        <v>571</v>
      </c>
      <c r="M40" s="104" t="s">
        <v>572</v>
      </c>
    </row>
    <row r="41" spans="2:13" ht="27.75" customHeight="1">
      <c r="B41" s="1184" t="s">
        <v>32</v>
      </c>
      <c r="C41" s="1185"/>
      <c r="D41" s="105"/>
      <c r="E41" s="1190" t="s">
        <v>33</v>
      </c>
      <c r="F41" s="1190"/>
      <c r="G41" s="1190"/>
      <c r="H41" s="1191"/>
      <c r="I41" s="355">
        <v>27280</v>
      </c>
      <c r="J41" s="356">
        <v>27804</v>
      </c>
      <c r="K41" s="356">
        <v>30369</v>
      </c>
      <c r="L41" s="356">
        <v>31487</v>
      </c>
      <c r="M41" s="357">
        <v>31539</v>
      </c>
    </row>
    <row r="42" spans="2:13" ht="27.75" customHeight="1">
      <c r="B42" s="1186"/>
      <c r="C42" s="1187"/>
      <c r="D42" s="106"/>
      <c r="E42" s="1192" t="s">
        <v>34</v>
      </c>
      <c r="F42" s="1192"/>
      <c r="G42" s="1192"/>
      <c r="H42" s="1193"/>
      <c r="I42" s="358">
        <v>8</v>
      </c>
      <c r="J42" s="359" t="s">
        <v>527</v>
      </c>
      <c r="K42" s="359" t="s">
        <v>527</v>
      </c>
      <c r="L42" s="359" t="s">
        <v>527</v>
      </c>
      <c r="M42" s="360" t="s">
        <v>527</v>
      </c>
    </row>
    <row r="43" spans="2:13" ht="27.75" customHeight="1">
      <c r="B43" s="1186"/>
      <c r="C43" s="1187"/>
      <c r="D43" s="106"/>
      <c r="E43" s="1192" t="s">
        <v>35</v>
      </c>
      <c r="F43" s="1192"/>
      <c r="G43" s="1192"/>
      <c r="H43" s="1193"/>
      <c r="I43" s="358">
        <v>2721</v>
      </c>
      <c r="J43" s="359">
        <v>2525</v>
      </c>
      <c r="K43" s="359">
        <v>2417</v>
      </c>
      <c r="L43" s="359">
        <v>2156</v>
      </c>
      <c r="M43" s="360">
        <v>2133</v>
      </c>
    </row>
    <row r="44" spans="2:13" ht="27.75" customHeight="1">
      <c r="B44" s="1186"/>
      <c r="C44" s="1187"/>
      <c r="D44" s="106"/>
      <c r="E44" s="1192" t="s">
        <v>36</v>
      </c>
      <c r="F44" s="1192"/>
      <c r="G44" s="1192"/>
      <c r="H44" s="1193"/>
      <c r="I44" s="358">
        <v>4755</v>
      </c>
      <c r="J44" s="359">
        <v>4503</v>
      </c>
      <c r="K44" s="359">
        <v>4145</v>
      </c>
      <c r="L44" s="359">
        <v>3742</v>
      </c>
      <c r="M44" s="360">
        <v>3288</v>
      </c>
    </row>
    <row r="45" spans="2:13" ht="27.75" customHeight="1">
      <c r="B45" s="1186"/>
      <c r="C45" s="1187"/>
      <c r="D45" s="106"/>
      <c r="E45" s="1192" t="s">
        <v>37</v>
      </c>
      <c r="F45" s="1192"/>
      <c r="G45" s="1192"/>
      <c r="H45" s="1193"/>
      <c r="I45" s="358">
        <v>3123</v>
      </c>
      <c r="J45" s="359">
        <v>3051</v>
      </c>
      <c r="K45" s="359">
        <v>2936</v>
      </c>
      <c r="L45" s="359">
        <v>2752</v>
      </c>
      <c r="M45" s="360">
        <v>2710</v>
      </c>
    </row>
    <row r="46" spans="2:13" ht="27.75" customHeight="1">
      <c r="B46" s="1186"/>
      <c r="C46" s="1187"/>
      <c r="D46" s="107"/>
      <c r="E46" s="1192" t="s">
        <v>38</v>
      </c>
      <c r="F46" s="1192"/>
      <c r="G46" s="1192"/>
      <c r="H46" s="1193"/>
      <c r="I46" s="358">
        <v>363</v>
      </c>
      <c r="J46" s="359">
        <v>370</v>
      </c>
      <c r="K46" s="359">
        <v>365</v>
      </c>
      <c r="L46" s="359">
        <v>362</v>
      </c>
      <c r="M46" s="360">
        <v>357</v>
      </c>
    </row>
    <row r="47" spans="2:13" ht="27.75" customHeight="1">
      <c r="B47" s="1186"/>
      <c r="C47" s="1187"/>
      <c r="D47" s="108"/>
      <c r="E47" s="1194" t="s">
        <v>39</v>
      </c>
      <c r="F47" s="1195"/>
      <c r="G47" s="1195"/>
      <c r="H47" s="1196"/>
      <c r="I47" s="358" t="s">
        <v>527</v>
      </c>
      <c r="J47" s="359" t="s">
        <v>527</v>
      </c>
      <c r="K47" s="359" t="s">
        <v>527</v>
      </c>
      <c r="L47" s="359" t="s">
        <v>527</v>
      </c>
      <c r="M47" s="360" t="s">
        <v>527</v>
      </c>
    </row>
    <row r="48" spans="2:13" ht="27.75" customHeight="1">
      <c r="B48" s="1186"/>
      <c r="C48" s="1187"/>
      <c r="D48" s="106"/>
      <c r="E48" s="1192" t="s">
        <v>40</v>
      </c>
      <c r="F48" s="1192"/>
      <c r="G48" s="1192"/>
      <c r="H48" s="1193"/>
      <c r="I48" s="358" t="s">
        <v>527</v>
      </c>
      <c r="J48" s="359" t="s">
        <v>527</v>
      </c>
      <c r="K48" s="359" t="s">
        <v>527</v>
      </c>
      <c r="L48" s="359" t="s">
        <v>527</v>
      </c>
      <c r="M48" s="360" t="s">
        <v>527</v>
      </c>
    </row>
    <row r="49" spans="2:13" ht="27.75" customHeight="1">
      <c r="B49" s="1188"/>
      <c r="C49" s="1189"/>
      <c r="D49" s="106"/>
      <c r="E49" s="1192" t="s">
        <v>41</v>
      </c>
      <c r="F49" s="1192"/>
      <c r="G49" s="1192"/>
      <c r="H49" s="1193"/>
      <c r="I49" s="358" t="s">
        <v>527</v>
      </c>
      <c r="J49" s="359" t="s">
        <v>527</v>
      </c>
      <c r="K49" s="359" t="s">
        <v>527</v>
      </c>
      <c r="L49" s="359" t="s">
        <v>527</v>
      </c>
      <c r="M49" s="360" t="s">
        <v>527</v>
      </c>
    </row>
    <row r="50" spans="2:13" ht="27.75" customHeight="1">
      <c r="B50" s="1197" t="s">
        <v>42</v>
      </c>
      <c r="C50" s="1198"/>
      <c r="D50" s="109"/>
      <c r="E50" s="1192" t="s">
        <v>43</v>
      </c>
      <c r="F50" s="1192"/>
      <c r="G50" s="1192"/>
      <c r="H50" s="1193"/>
      <c r="I50" s="358">
        <v>6832</v>
      </c>
      <c r="J50" s="359">
        <v>6866</v>
      </c>
      <c r="K50" s="359">
        <v>5922</v>
      </c>
      <c r="L50" s="359">
        <v>6997</v>
      </c>
      <c r="M50" s="360">
        <v>7517</v>
      </c>
    </row>
    <row r="51" spans="2:13" ht="27.75" customHeight="1">
      <c r="B51" s="1186"/>
      <c r="C51" s="1187"/>
      <c r="D51" s="106"/>
      <c r="E51" s="1192" t="s">
        <v>44</v>
      </c>
      <c r="F51" s="1192"/>
      <c r="G51" s="1192"/>
      <c r="H51" s="1193"/>
      <c r="I51" s="358">
        <v>975</v>
      </c>
      <c r="J51" s="359">
        <v>892</v>
      </c>
      <c r="K51" s="359">
        <v>842</v>
      </c>
      <c r="L51" s="359">
        <v>903</v>
      </c>
      <c r="M51" s="360">
        <v>836</v>
      </c>
    </row>
    <row r="52" spans="2:13" ht="27.75" customHeight="1">
      <c r="B52" s="1188"/>
      <c r="C52" s="1189"/>
      <c r="D52" s="106"/>
      <c r="E52" s="1192" t="s">
        <v>45</v>
      </c>
      <c r="F52" s="1192"/>
      <c r="G52" s="1192"/>
      <c r="H52" s="1193"/>
      <c r="I52" s="358">
        <v>26621</v>
      </c>
      <c r="J52" s="359">
        <v>27200</v>
      </c>
      <c r="K52" s="359">
        <v>28310</v>
      </c>
      <c r="L52" s="359">
        <v>27601</v>
      </c>
      <c r="M52" s="360">
        <v>28255</v>
      </c>
    </row>
    <row r="53" spans="2:13" ht="27.75" customHeight="1" thickBot="1">
      <c r="B53" s="1199" t="s">
        <v>46</v>
      </c>
      <c r="C53" s="1200"/>
      <c r="D53" s="110"/>
      <c r="E53" s="1201" t="s">
        <v>47</v>
      </c>
      <c r="F53" s="1201"/>
      <c r="G53" s="1201"/>
      <c r="H53" s="1202"/>
      <c r="I53" s="361">
        <v>3823</v>
      </c>
      <c r="J53" s="362">
        <v>3294</v>
      </c>
      <c r="K53" s="362">
        <v>5159</v>
      </c>
      <c r="L53" s="362">
        <v>4998</v>
      </c>
      <c r="M53" s="363">
        <v>3419</v>
      </c>
    </row>
    <row r="54" spans="2:13" ht="27.75" customHeight="1">
      <c r="B54" s="111" t="s">
        <v>48</v>
      </c>
      <c r="C54" s="112"/>
      <c r="D54" s="112"/>
      <c r="E54" s="113"/>
      <c r="F54" s="113"/>
      <c r="G54" s="113"/>
      <c r="H54" s="113"/>
      <c r="I54" s="114"/>
      <c r="J54" s="114"/>
      <c r="K54" s="114"/>
      <c r="L54" s="114"/>
      <c r="M54" s="114"/>
    </row>
    <row r="55" spans="2:13"/>
  </sheetData>
  <sheetProtection algorithmName="SHA-512" hashValue="mx5fLiEnrDq77OUO/DPn/+z9sv9xAc0O6OcLPQZPkKWKdVSNssbZNdDjtWP3FDHb/kK2t1YkCK9+c9cw2kwbQQ==" saltValue="1Ajf5kntGoalhVrZ/GXC6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49</v>
      </c>
    </row>
    <row r="54" spans="2:8" ht="29.25" customHeight="1" thickBot="1">
      <c r="B54" s="116" t="s">
        <v>1</v>
      </c>
      <c r="C54" s="117"/>
      <c r="D54" s="117"/>
      <c r="E54" s="118" t="s">
        <v>2</v>
      </c>
      <c r="F54" s="119" t="s">
        <v>570</v>
      </c>
      <c r="G54" s="119" t="s">
        <v>571</v>
      </c>
      <c r="H54" s="120" t="s">
        <v>572</v>
      </c>
    </row>
    <row r="55" spans="2:8" ht="52.5" customHeight="1">
      <c r="B55" s="121"/>
      <c r="C55" s="1211" t="s">
        <v>50</v>
      </c>
      <c r="D55" s="1211"/>
      <c r="E55" s="1212"/>
      <c r="F55" s="122">
        <v>2384</v>
      </c>
      <c r="G55" s="122">
        <v>2879</v>
      </c>
      <c r="H55" s="123">
        <v>2883</v>
      </c>
    </row>
    <row r="56" spans="2:8" ht="52.5" customHeight="1">
      <c r="B56" s="124"/>
      <c r="C56" s="1213" t="s">
        <v>51</v>
      </c>
      <c r="D56" s="1213"/>
      <c r="E56" s="1214"/>
      <c r="F56" s="125">
        <v>1207</v>
      </c>
      <c r="G56" s="125">
        <v>1610</v>
      </c>
      <c r="H56" s="126">
        <v>1719</v>
      </c>
    </row>
    <row r="57" spans="2:8" ht="53.25" customHeight="1">
      <c r="B57" s="124"/>
      <c r="C57" s="1215" t="s">
        <v>52</v>
      </c>
      <c r="D57" s="1215"/>
      <c r="E57" s="1216"/>
      <c r="F57" s="127">
        <v>2872</v>
      </c>
      <c r="G57" s="127">
        <v>2851</v>
      </c>
      <c r="H57" s="128">
        <v>2971</v>
      </c>
    </row>
    <row r="58" spans="2:8" ht="45.75" customHeight="1">
      <c r="B58" s="129"/>
      <c r="C58" s="1203" t="s">
        <v>607</v>
      </c>
      <c r="D58" s="1204"/>
      <c r="E58" s="1205"/>
      <c r="F58" s="130">
        <v>935</v>
      </c>
      <c r="G58" s="130">
        <v>1083</v>
      </c>
      <c r="H58" s="131">
        <v>1395</v>
      </c>
    </row>
    <row r="59" spans="2:8" ht="45.75" customHeight="1">
      <c r="B59" s="129"/>
      <c r="C59" s="1203" t="s">
        <v>608</v>
      </c>
      <c r="D59" s="1204"/>
      <c r="E59" s="1205"/>
      <c r="F59" s="130">
        <v>932</v>
      </c>
      <c r="G59" s="130">
        <v>738</v>
      </c>
      <c r="H59" s="131">
        <v>541</v>
      </c>
    </row>
    <row r="60" spans="2:8" ht="45.75" customHeight="1">
      <c r="B60" s="129"/>
      <c r="C60" s="1203" t="s">
        <v>609</v>
      </c>
      <c r="D60" s="1204"/>
      <c r="E60" s="1205"/>
      <c r="F60" s="130">
        <v>475</v>
      </c>
      <c r="G60" s="130">
        <v>475</v>
      </c>
      <c r="H60" s="131">
        <v>478</v>
      </c>
    </row>
    <row r="61" spans="2:8" ht="45.75" customHeight="1">
      <c r="B61" s="129"/>
      <c r="C61" s="1203" t="s">
        <v>611</v>
      </c>
      <c r="D61" s="1204"/>
      <c r="E61" s="1205"/>
      <c r="F61" s="130">
        <v>273</v>
      </c>
      <c r="G61" s="130">
        <v>275</v>
      </c>
      <c r="H61" s="131">
        <v>278</v>
      </c>
    </row>
    <row r="62" spans="2:8" ht="45.75" customHeight="1" thickBot="1">
      <c r="B62" s="132"/>
      <c r="C62" s="1206" t="s">
        <v>610</v>
      </c>
      <c r="D62" s="1207"/>
      <c r="E62" s="1208"/>
      <c r="F62" s="133">
        <v>103</v>
      </c>
      <c r="G62" s="133">
        <v>103</v>
      </c>
      <c r="H62" s="134">
        <v>103</v>
      </c>
    </row>
    <row r="63" spans="2:8" ht="52.5" customHeight="1" thickBot="1">
      <c r="B63" s="135"/>
      <c r="C63" s="1209" t="s">
        <v>53</v>
      </c>
      <c r="D63" s="1209"/>
      <c r="E63" s="1210"/>
      <c r="F63" s="136">
        <v>6464</v>
      </c>
      <c r="G63" s="136">
        <v>7340</v>
      </c>
      <c r="H63" s="137">
        <v>7572</v>
      </c>
    </row>
    <row r="64" spans="2:8"/>
  </sheetData>
  <sheetProtection algorithmName="SHA-512" hashValue="7qmGHw+0ErQRH3x6gIY5ahZpUkOPKnfC4EUY9+39Ylz6nN5QD5osWf9tQO3xRMJ4jrH+ib93v88wCmnutgtiRA==" saltValue="5DfaxA1687+70l8rX7obp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cols>
    <col min="1" max="1" width="45.875" style="144" customWidth="1"/>
    <col min="2" max="8" width="13.375" style="144" customWidth="1"/>
    <col min="9" max="16384" width="11.125" style="144"/>
  </cols>
  <sheetData>
    <row r="1" spans="1:8">
      <c r="A1" s="138"/>
      <c r="B1" s="139"/>
      <c r="C1" s="140"/>
      <c r="D1" s="141"/>
      <c r="E1" s="142"/>
      <c r="F1" s="142"/>
      <c r="G1" s="142"/>
      <c r="H1" s="143"/>
    </row>
    <row r="2" spans="1:8">
      <c r="A2" s="145"/>
      <c r="B2" s="146"/>
      <c r="C2" s="147"/>
      <c r="D2" s="148" t="s">
        <v>54</v>
      </c>
      <c r="E2" s="149"/>
      <c r="F2" s="150" t="s">
        <v>565</v>
      </c>
      <c r="G2" s="151"/>
      <c r="H2" s="152"/>
    </row>
    <row r="3" spans="1:8">
      <c r="A3" s="148" t="s">
        <v>558</v>
      </c>
      <c r="B3" s="153"/>
      <c r="C3" s="154"/>
      <c r="D3" s="155">
        <v>128277</v>
      </c>
      <c r="E3" s="156"/>
      <c r="F3" s="157">
        <v>85173</v>
      </c>
      <c r="G3" s="158"/>
      <c r="H3" s="159"/>
    </row>
    <row r="4" spans="1:8">
      <c r="A4" s="160"/>
      <c r="B4" s="161"/>
      <c r="C4" s="162"/>
      <c r="D4" s="163">
        <v>93181</v>
      </c>
      <c r="E4" s="164"/>
      <c r="F4" s="165">
        <v>43913</v>
      </c>
      <c r="G4" s="166"/>
      <c r="H4" s="167"/>
    </row>
    <row r="5" spans="1:8">
      <c r="A5" s="148" t="s">
        <v>560</v>
      </c>
      <c r="B5" s="153"/>
      <c r="C5" s="154"/>
      <c r="D5" s="155">
        <v>119705</v>
      </c>
      <c r="E5" s="156"/>
      <c r="F5" s="157">
        <v>94081</v>
      </c>
      <c r="G5" s="158"/>
      <c r="H5" s="159"/>
    </row>
    <row r="6" spans="1:8">
      <c r="A6" s="160"/>
      <c r="B6" s="161"/>
      <c r="C6" s="162"/>
      <c r="D6" s="163">
        <v>73099</v>
      </c>
      <c r="E6" s="164"/>
      <c r="F6" s="165">
        <v>48949</v>
      </c>
      <c r="G6" s="166"/>
      <c r="H6" s="167"/>
    </row>
    <row r="7" spans="1:8">
      <c r="A7" s="148" t="s">
        <v>561</v>
      </c>
      <c r="B7" s="153"/>
      <c r="C7" s="154"/>
      <c r="D7" s="155">
        <v>184568</v>
      </c>
      <c r="E7" s="156"/>
      <c r="F7" s="157">
        <v>92632</v>
      </c>
      <c r="G7" s="158"/>
      <c r="H7" s="159"/>
    </row>
    <row r="8" spans="1:8">
      <c r="A8" s="160"/>
      <c r="B8" s="161"/>
      <c r="C8" s="162"/>
      <c r="D8" s="163">
        <v>116843</v>
      </c>
      <c r="E8" s="164"/>
      <c r="F8" s="165">
        <v>47978</v>
      </c>
      <c r="G8" s="166"/>
      <c r="H8" s="167"/>
    </row>
    <row r="9" spans="1:8">
      <c r="A9" s="148" t="s">
        <v>562</v>
      </c>
      <c r="B9" s="153"/>
      <c r="C9" s="154"/>
      <c r="D9" s="155">
        <v>145030</v>
      </c>
      <c r="E9" s="156"/>
      <c r="F9" s="157">
        <v>96469</v>
      </c>
      <c r="G9" s="158"/>
      <c r="H9" s="159"/>
    </row>
    <row r="10" spans="1:8">
      <c r="A10" s="160"/>
      <c r="B10" s="161"/>
      <c r="C10" s="162"/>
      <c r="D10" s="163">
        <v>76179</v>
      </c>
      <c r="E10" s="164"/>
      <c r="F10" s="165">
        <v>49775</v>
      </c>
      <c r="G10" s="166"/>
      <c r="H10" s="167"/>
    </row>
    <row r="11" spans="1:8">
      <c r="A11" s="148" t="s">
        <v>563</v>
      </c>
      <c r="B11" s="153"/>
      <c r="C11" s="154"/>
      <c r="D11" s="155">
        <v>103108</v>
      </c>
      <c r="E11" s="156"/>
      <c r="F11" s="157">
        <v>85743</v>
      </c>
      <c r="G11" s="158"/>
      <c r="H11" s="159"/>
    </row>
    <row r="12" spans="1:8">
      <c r="A12" s="160"/>
      <c r="B12" s="161"/>
      <c r="C12" s="168"/>
      <c r="D12" s="163">
        <v>72511</v>
      </c>
      <c r="E12" s="164"/>
      <c r="F12" s="165">
        <v>45231</v>
      </c>
      <c r="G12" s="166"/>
      <c r="H12" s="167"/>
    </row>
    <row r="13" spans="1:8">
      <c r="A13" s="148"/>
      <c r="B13" s="153"/>
      <c r="C13" s="169"/>
      <c r="D13" s="170">
        <v>136138</v>
      </c>
      <c r="E13" s="171"/>
      <c r="F13" s="172">
        <v>90820</v>
      </c>
      <c r="G13" s="173"/>
      <c r="H13" s="159"/>
    </row>
    <row r="14" spans="1:8">
      <c r="A14" s="160"/>
      <c r="B14" s="161"/>
      <c r="C14" s="162"/>
      <c r="D14" s="163">
        <v>86363</v>
      </c>
      <c r="E14" s="164"/>
      <c r="F14" s="165">
        <v>47169</v>
      </c>
      <c r="G14" s="166"/>
      <c r="H14" s="167"/>
    </row>
    <row r="17" spans="1:11">
      <c r="A17" s="144" t="s">
        <v>55</v>
      </c>
    </row>
    <row r="18" spans="1:11">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c r="A19" s="174" t="s">
        <v>56</v>
      </c>
      <c r="B19" s="174">
        <f>ROUND(VALUE(SUBSTITUTE(実質収支比率等に係る経年分析!F$48,"▲","-")),2)</f>
        <v>6.83</v>
      </c>
      <c r="C19" s="174">
        <f>ROUND(VALUE(SUBSTITUTE(実質収支比率等に係る経年分析!G$48,"▲","-")),2)</f>
        <v>6.76</v>
      </c>
      <c r="D19" s="174">
        <f>ROUND(VALUE(SUBSTITUTE(実質収支比率等に係る経年分析!H$48,"▲","-")),2)</f>
        <v>7.28</v>
      </c>
      <c r="E19" s="174">
        <f>ROUND(VALUE(SUBSTITUTE(実質収支比率等に係る経年分析!I$48,"▲","-")),2)</f>
        <v>9.8800000000000008</v>
      </c>
      <c r="F19" s="174">
        <f>ROUND(VALUE(SUBSTITUTE(実質収支比率等に係る経年分析!J$48,"▲","-")),2)</f>
        <v>10.65</v>
      </c>
    </row>
    <row r="20" spans="1:11">
      <c r="A20" s="174" t="s">
        <v>57</v>
      </c>
      <c r="B20" s="174">
        <f>ROUND(VALUE(SUBSTITUTE(実質収支比率等に係る経年分析!F$47,"▲","-")),2)</f>
        <v>20.66</v>
      </c>
      <c r="C20" s="174">
        <f>ROUND(VALUE(SUBSTITUTE(実質収支比率等に係る経年分析!G$47,"▲","-")),2)</f>
        <v>21.29</v>
      </c>
      <c r="D20" s="174">
        <f>ROUND(VALUE(SUBSTITUTE(実質収支比率等に係る経年分析!H$47,"▲","-")),2)</f>
        <v>18.41</v>
      </c>
      <c r="E20" s="174">
        <f>ROUND(VALUE(SUBSTITUTE(実質収支比率等に係る経年分析!I$47,"▲","-")),2)</f>
        <v>21.7</v>
      </c>
      <c r="F20" s="174">
        <f>ROUND(VALUE(SUBSTITUTE(実質収支比率等に係る経年分析!J$47,"▲","-")),2)</f>
        <v>22</v>
      </c>
    </row>
    <row r="21" spans="1:11">
      <c r="A21" s="174" t="s">
        <v>58</v>
      </c>
      <c r="B21" s="174">
        <f>IF(ISNUMBER(VALUE(SUBSTITUTE(実質収支比率等に係る経年分析!F$49,"▲","-"))),ROUND(VALUE(SUBSTITUTE(実質収支比率等に係る経年分析!F$49,"▲","-")),2),NA())</f>
        <v>-1.02</v>
      </c>
      <c r="C21" s="174">
        <f>IF(ISNUMBER(VALUE(SUBSTITUTE(実質収支比率等に係る経年分析!G$49,"▲","-"))),ROUND(VALUE(SUBSTITUTE(実質収支比率等に係る経年分析!G$49,"▲","-")),2),NA())</f>
        <v>-3.06</v>
      </c>
      <c r="D21" s="174">
        <f>IF(ISNUMBER(VALUE(SUBSTITUTE(実質収支比率等に係る経年分析!H$49,"▲","-"))),ROUND(VALUE(SUBSTITUTE(実質収支比率等に係る経年分析!H$49,"▲","-")),2),NA())</f>
        <v>-4.8899999999999997</v>
      </c>
      <c r="E21" s="174">
        <f>IF(ISNUMBER(VALUE(SUBSTITUTE(実質収支比率等に係る経年分析!I$49,"▲","-"))),ROUND(VALUE(SUBSTITUTE(実質収支比率等に係る経年分析!I$49,"▲","-")),2),NA())</f>
        <v>2.88</v>
      </c>
      <c r="F21" s="174">
        <f>IF(ISNUMBER(VALUE(SUBSTITUTE(実質収支比率等に係る経年分析!J$49,"▲","-"))),ROUND(VALUE(SUBSTITUTE(実質収支比率等に係る経年分析!J$49,"▲","-")),2),NA())</f>
        <v>-4.3600000000000003</v>
      </c>
    </row>
    <row r="24" spans="1:11">
      <c r="A24" s="144" t="s">
        <v>59</v>
      </c>
    </row>
    <row r="25" spans="1:11">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c r="A26" s="175"/>
      <c r="B26" s="175" t="s">
        <v>60</v>
      </c>
      <c r="C26" s="175" t="s">
        <v>61</v>
      </c>
      <c r="D26" s="175" t="s">
        <v>60</v>
      </c>
      <c r="E26" s="175" t="s">
        <v>61</v>
      </c>
      <c r="F26" s="175" t="s">
        <v>60</v>
      </c>
      <c r="G26" s="175" t="s">
        <v>61</v>
      </c>
      <c r="H26" s="175" t="s">
        <v>60</v>
      </c>
      <c r="I26" s="175" t="s">
        <v>61</v>
      </c>
      <c r="J26" s="175" t="s">
        <v>60</v>
      </c>
      <c r="K26" s="175" t="s">
        <v>61</v>
      </c>
    </row>
    <row r="27" spans="1:11">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0.56999999999999995</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0.31</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c r="A29" s="175" t="str">
        <f>IF(連結実質赤字比率に係る赤字・黒字の構成分析!C$41="",NA(),連結実質赤字比率に係る赤字・黒字の構成分析!C$41)</f>
        <v>指宿市後期高齢者医療特別会計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0.03</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0.01</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0.01</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0.02</v>
      </c>
    </row>
    <row r="30" spans="1:11">
      <c r="A30" s="175" t="str">
        <f>IF(連結実質赤字比率に係る赤字・黒字の構成分析!C$40="",NA(),連結実質赤字比率に係る赤字・黒字の構成分析!C$40)</f>
        <v>指宿市唐船峡そうめん流し事業特別会計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0.04</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0.15</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0.12</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0.1</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0.1</v>
      </c>
    </row>
    <row r="31" spans="1:11">
      <c r="A31" s="175" t="str">
        <f>IF(連結実質赤字比率に係る赤字・黒字の構成分析!C$39="",NA(),連結実質赤字比率に係る赤字・黒字の構成分析!C$39)</f>
        <v>指宿市温泉供給事業会計</v>
      </c>
      <c r="B31" s="175" t="e">
        <f>IF(ROUND(VALUE(SUBSTITUTE(連結実質赤字比率に係る赤字・黒字の構成分析!F$39,"▲", "-")), 2) &lt; 0, ABS(ROUND(VALUE(SUBSTITUTE(連結実質赤字比率に係る赤字・黒字の構成分析!F$39,"▲", "-")), 2)), NA())</f>
        <v>#VALUE!</v>
      </c>
      <c r="C31" s="175" t="e">
        <f>IF(ROUND(VALUE(SUBSTITUTE(連結実質赤字比率に係る赤字・黒字の構成分析!F$39,"▲", "-")), 2) &gt;= 0, ABS(ROUND(VALUE(SUBSTITUTE(連結実質赤字比率に係る赤字・黒字の構成分析!F$39,"▲", "-")), 2)), NA())</f>
        <v>#VALUE!</v>
      </c>
      <c r="D31" s="175" t="e">
        <f>IF(ROUND(VALUE(SUBSTITUTE(連結実質赤字比率に係る赤字・黒字の構成分析!G$39,"▲", "-")), 2) &lt; 0, ABS(ROUND(VALUE(SUBSTITUTE(連結実質赤字比率に係る赤字・黒字の構成分析!G$39,"▲", "-")), 2)), NA())</f>
        <v>#VALUE!</v>
      </c>
      <c r="E31" s="175" t="e">
        <f>IF(ROUND(VALUE(SUBSTITUTE(連結実質赤字比率に係る赤字・黒字の構成分析!G$39,"▲", "-")), 2) &gt;= 0, ABS(ROUND(VALUE(SUBSTITUTE(連結実質赤字比率に係る赤字・黒字の構成分析!G$39,"▲", "-")), 2)), NA())</f>
        <v>#VALUE!</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0.27</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0.3</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0.36</v>
      </c>
    </row>
    <row r="32" spans="1:11">
      <c r="A32" s="175" t="str">
        <f>IF(連結実質赤字比率に係る赤字・黒字の構成分析!C$38="",NA(),連結実質赤字比率に係る赤字・黒字の構成分析!C$38)</f>
        <v>指宿市公共下水道事業会計</v>
      </c>
      <c r="B32" s="175" t="e">
        <f>IF(ROUND(VALUE(SUBSTITUTE(連結実質赤字比率に係る赤字・黒字の構成分析!F$38,"▲", "-")), 2) &lt; 0, ABS(ROUND(VALUE(SUBSTITUTE(連結実質赤字比率に係る赤字・黒字の構成分析!F$38,"▲", "-")), 2)), NA())</f>
        <v>#VALUE!</v>
      </c>
      <c r="C32" s="175" t="e">
        <f>IF(ROUND(VALUE(SUBSTITUTE(連結実質赤字比率に係る赤字・黒字の構成分析!F$38,"▲", "-")), 2) &gt;= 0, ABS(ROUND(VALUE(SUBSTITUTE(連結実質赤字比率に係る赤字・黒字の構成分析!F$38,"▲", "-")), 2)), NA())</f>
        <v>#VALUE!</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1.05</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0.19</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0.42</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0.69</v>
      </c>
    </row>
    <row r="33" spans="1:16">
      <c r="A33" s="175" t="str">
        <f>IF(連結実質赤字比率に係る赤字・黒字の構成分析!C$37="",NA(),連結実質赤字比率に係る赤字・黒字の構成分析!C$37)</f>
        <v>指宿市国民健康保険特別会計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1.18</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0.85</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0.65</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1.24</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0.72</v>
      </c>
    </row>
    <row r="34" spans="1:16">
      <c r="A34" s="175" t="str">
        <f>IF(連結実質赤字比率に係る赤字・黒字の構成分析!C$36="",NA(),連結実質赤字比率に係る赤字・黒字の構成分析!C$36)</f>
        <v>指宿市介護保険特別会計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1.3</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1.68</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1.49</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2.4</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3.14</v>
      </c>
    </row>
    <row r="35" spans="1:16">
      <c r="A35" s="175" t="str">
        <f>IF(連結実質赤字比率に係る赤字・黒字の構成分析!C$35="",NA(),連結実質赤字比率に係る赤字・黒字の構成分析!C$35)</f>
        <v>指宿市水道事業会計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4.75</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3.52</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4.16</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4.72</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4.5999999999999996</v>
      </c>
    </row>
    <row r="36" spans="1:16">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6.82</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6.76</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7.27</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9.8800000000000008</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10.64</v>
      </c>
    </row>
    <row r="39" spans="1:16">
      <c r="A39" s="144" t="s">
        <v>62</v>
      </c>
    </row>
    <row r="40" spans="1:16">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c r="A42" s="176" t="s">
        <v>65</v>
      </c>
      <c r="B42" s="176"/>
      <c r="C42" s="176"/>
      <c r="D42" s="176">
        <f>'実質公債費比率（分子）の構造'!K$52</f>
        <v>2529</v>
      </c>
      <c r="E42" s="176"/>
      <c r="F42" s="176"/>
      <c r="G42" s="176">
        <f>'実質公債費比率（分子）の構造'!L$52</f>
        <v>2604</v>
      </c>
      <c r="H42" s="176"/>
      <c r="I42" s="176"/>
      <c r="J42" s="176">
        <f>'実質公債費比率（分子）の構造'!M$52</f>
        <v>2621</v>
      </c>
      <c r="K42" s="176"/>
      <c r="L42" s="176"/>
      <c r="M42" s="176">
        <f>'実質公債費比率（分子）の構造'!N$52</f>
        <v>2657</v>
      </c>
      <c r="N42" s="176"/>
      <c r="O42" s="176"/>
      <c r="P42" s="176">
        <f>'実質公債費比率（分子）の構造'!O$52</f>
        <v>2667</v>
      </c>
    </row>
    <row r="43" spans="1:16">
      <c r="A43" s="176" t="s">
        <v>66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c r="A44" s="176" t="s">
        <v>67</v>
      </c>
      <c r="B44" s="176">
        <f>'実質公債費比率（分子）の構造'!K$50</f>
        <v>15</v>
      </c>
      <c r="C44" s="176"/>
      <c r="D44" s="176"/>
      <c r="E44" s="176">
        <f>'実質公債費比率（分子）の構造'!L$50</f>
        <v>5</v>
      </c>
      <c r="F44" s="176"/>
      <c r="G44" s="176"/>
      <c r="H44" s="176">
        <f>'実質公債費比率（分子）の構造'!M$50</f>
        <v>0</v>
      </c>
      <c r="I44" s="176"/>
      <c r="J44" s="176"/>
      <c r="K44" s="176">
        <f>'実質公債費比率（分子）の構造'!N$50</f>
        <v>0</v>
      </c>
      <c r="L44" s="176"/>
      <c r="M44" s="176"/>
      <c r="N44" s="176">
        <f>'実質公債費比率（分子）の構造'!O$50</f>
        <v>0</v>
      </c>
      <c r="O44" s="176"/>
      <c r="P44" s="176"/>
    </row>
    <row r="45" spans="1:16">
      <c r="A45" s="176" t="s">
        <v>68</v>
      </c>
      <c r="B45" s="176">
        <f>'実質公債費比率（分子）の構造'!K$49</f>
        <v>293</v>
      </c>
      <c r="C45" s="176"/>
      <c r="D45" s="176"/>
      <c r="E45" s="176">
        <f>'実質公債費比率（分子）の構造'!L$49</f>
        <v>388</v>
      </c>
      <c r="F45" s="176"/>
      <c r="G45" s="176"/>
      <c r="H45" s="176">
        <f>'実質公債費比率（分子）の構造'!M$49</f>
        <v>503</v>
      </c>
      <c r="I45" s="176"/>
      <c r="J45" s="176"/>
      <c r="K45" s="176">
        <f>'実質公債費比率（分子）の構造'!N$49</f>
        <v>562</v>
      </c>
      <c r="L45" s="176"/>
      <c r="M45" s="176"/>
      <c r="N45" s="176">
        <f>'実質公債費比率（分子）の構造'!O$49</f>
        <v>569</v>
      </c>
      <c r="O45" s="176"/>
      <c r="P45" s="176"/>
    </row>
    <row r="46" spans="1:16">
      <c r="A46" s="176" t="s">
        <v>69</v>
      </c>
      <c r="B46" s="176">
        <f>'実質公債費比率（分子）の構造'!K$48</f>
        <v>261</v>
      </c>
      <c r="C46" s="176"/>
      <c r="D46" s="176"/>
      <c r="E46" s="176">
        <f>'実質公債費比率（分子）の構造'!L$48</f>
        <v>238</v>
      </c>
      <c r="F46" s="176"/>
      <c r="G46" s="176"/>
      <c r="H46" s="176">
        <f>'実質公債費比率（分子）の構造'!M$48</f>
        <v>247</v>
      </c>
      <c r="I46" s="176"/>
      <c r="J46" s="176"/>
      <c r="K46" s="176">
        <f>'実質公債費比率（分子）の構造'!N$48</f>
        <v>228</v>
      </c>
      <c r="L46" s="176"/>
      <c r="M46" s="176"/>
      <c r="N46" s="176">
        <f>'実質公債費比率（分子）の構造'!O$48</f>
        <v>265</v>
      </c>
      <c r="O46" s="176"/>
      <c r="P46" s="176"/>
    </row>
    <row r="47" spans="1:16">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c r="A49" s="176" t="s">
        <v>72</v>
      </c>
      <c r="B49" s="176">
        <f>'実質公債費比率（分子）の構造'!K$45</f>
        <v>2900</v>
      </c>
      <c r="C49" s="176"/>
      <c r="D49" s="176"/>
      <c r="E49" s="176">
        <f>'実質公債費比率（分子）の構造'!L$45</f>
        <v>2934</v>
      </c>
      <c r="F49" s="176"/>
      <c r="G49" s="176"/>
      <c r="H49" s="176">
        <f>'実質公債費比率（分子）の構造'!M$45</f>
        <v>2841</v>
      </c>
      <c r="I49" s="176"/>
      <c r="J49" s="176"/>
      <c r="K49" s="176">
        <f>'実質公債費比率（分子）の構造'!N$45</f>
        <v>2870</v>
      </c>
      <c r="L49" s="176"/>
      <c r="M49" s="176"/>
      <c r="N49" s="176">
        <f>'実質公債費比率（分子）の構造'!O$45</f>
        <v>2796</v>
      </c>
      <c r="O49" s="176"/>
      <c r="P49" s="176"/>
    </row>
    <row r="50" spans="1:16">
      <c r="A50" s="176" t="s">
        <v>73</v>
      </c>
      <c r="B50" s="176" t="e">
        <f>NA()</f>
        <v>#N/A</v>
      </c>
      <c r="C50" s="176">
        <f>IF(ISNUMBER('実質公債費比率（分子）の構造'!K$53),'実質公債費比率（分子）の構造'!K$53,NA())</f>
        <v>940</v>
      </c>
      <c r="D50" s="176" t="e">
        <f>NA()</f>
        <v>#N/A</v>
      </c>
      <c r="E50" s="176" t="e">
        <f>NA()</f>
        <v>#N/A</v>
      </c>
      <c r="F50" s="176">
        <f>IF(ISNUMBER('実質公債費比率（分子）の構造'!L$53),'実質公債費比率（分子）の構造'!L$53,NA())</f>
        <v>961</v>
      </c>
      <c r="G50" s="176" t="e">
        <f>NA()</f>
        <v>#N/A</v>
      </c>
      <c r="H50" s="176" t="e">
        <f>NA()</f>
        <v>#N/A</v>
      </c>
      <c r="I50" s="176">
        <f>IF(ISNUMBER('実質公債費比率（分子）の構造'!M$53),'実質公債費比率（分子）の構造'!M$53,NA())</f>
        <v>970</v>
      </c>
      <c r="J50" s="176" t="e">
        <f>NA()</f>
        <v>#N/A</v>
      </c>
      <c r="K50" s="176" t="e">
        <f>NA()</f>
        <v>#N/A</v>
      </c>
      <c r="L50" s="176">
        <f>IF(ISNUMBER('実質公債費比率（分子）の構造'!N$53),'実質公債費比率（分子）の構造'!N$53,NA())</f>
        <v>1003</v>
      </c>
      <c r="M50" s="176" t="e">
        <f>NA()</f>
        <v>#N/A</v>
      </c>
      <c r="N50" s="176" t="e">
        <f>NA()</f>
        <v>#N/A</v>
      </c>
      <c r="O50" s="176">
        <f>IF(ISNUMBER('実質公債費比率（分子）の構造'!O$53),'実質公債費比率（分子）の構造'!O$53,NA())</f>
        <v>963</v>
      </c>
      <c r="P50" s="176" t="e">
        <f>NA()</f>
        <v>#N/A</v>
      </c>
    </row>
    <row r="53" spans="1:16">
      <c r="A53" s="144" t="s">
        <v>74</v>
      </c>
    </row>
    <row r="54" spans="1:16">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c r="A56" s="175" t="s">
        <v>45</v>
      </c>
      <c r="B56" s="175"/>
      <c r="C56" s="175"/>
      <c r="D56" s="175">
        <f>'将来負担比率（分子）の構造'!I$52</f>
        <v>26621</v>
      </c>
      <c r="E56" s="175"/>
      <c r="F56" s="175"/>
      <c r="G56" s="175">
        <f>'将来負担比率（分子）の構造'!J$52</f>
        <v>27200</v>
      </c>
      <c r="H56" s="175"/>
      <c r="I56" s="175"/>
      <c r="J56" s="175">
        <f>'将来負担比率（分子）の構造'!K$52</f>
        <v>28310</v>
      </c>
      <c r="K56" s="175"/>
      <c r="L56" s="175"/>
      <c r="M56" s="175">
        <f>'将来負担比率（分子）の構造'!L$52</f>
        <v>27601</v>
      </c>
      <c r="N56" s="175"/>
      <c r="O56" s="175"/>
      <c r="P56" s="175">
        <f>'将来負担比率（分子）の構造'!M$52</f>
        <v>28255</v>
      </c>
    </row>
    <row r="57" spans="1:16">
      <c r="A57" s="175" t="s">
        <v>44</v>
      </c>
      <c r="B57" s="175"/>
      <c r="C57" s="175"/>
      <c r="D57" s="175">
        <f>'将来負担比率（分子）の構造'!I$51</f>
        <v>975</v>
      </c>
      <c r="E57" s="175"/>
      <c r="F57" s="175"/>
      <c r="G57" s="175">
        <f>'将来負担比率（分子）の構造'!J$51</f>
        <v>892</v>
      </c>
      <c r="H57" s="175"/>
      <c r="I57" s="175"/>
      <c r="J57" s="175">
        <f>'将来負担比率（分子）の構造'!K$51</f>
        <v>842</v>
      </c>
      <c r="K57" s="175"/>
      <c r="L57" s="175"/>
      <c r="M57" s="175">
        <f>'将来負担比率（分子）の構造'!L$51</f>
        <v>903</v>
      </c>
      <c r="N57" s="175"/>
      <c r="O57" s="175"/>
      <c r="P57" s="175">
        <f>'将来負担比率（分子）の構造'!M$51</f>
        <v>836</v>
      </c>
    </row>
    <row r="58" spans="1:16">
      <c r="A58" s="175" t="s">
        <v>43</v>
      </c>
      <c r="B58" s="175"/>
      <c r="C58" s="175"/>
      <c r="D58" s="175">
        <f>'将来負担比率（分子）の構造'!I$50</f>
        <v>6832</v>
      </c>
      <c r="E58" s="175"/>
      <c r="F58" s="175"/>
      <c r="G58" s="175">
        <f>'将来負担比率（分子）の構造'!J$50</f>
        <v>6866</v>
      </c>
      <c r="H58" s="175"/>
      <c r="I58" s="175"/>
      <c r="J58" s="175">
        <f>'将来負担比率（分子）の構造'!K$50</f>
        <v>5922</v>
      </c>
      <c r="K58" s="175"/>
      <c r="L58" s="175"/>
      <c r="M58" s="175">
        <f>'将来負担比率（分子）の構造'!L$50</f>
        <v>6997</v>
      </c>
      <c r="N58" s="175"/>
      <c r="O58" s="175"/>
      <c r="P58" s="175">
        <f>'将来負担比率（分子）の構造'!M$50</f>
        <v>7517</v>
      </c>
    </row>
    <row r="59" spans="1:16">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c r="A61" s="175" t="s">
        <v>38</v>
      </c>
      <c r="B61" s="175">
        <f>'将来負担比率（分子）の構造'!I$46</f>
        <v>363</v>
      </c>
      <c r="C61" s="175"/>
      <c r="D61" s="175"/>
      <c r="E61" s="175">
        <f>'将来負担比率（分子）の構造'!J$46</f>
        <v>370</v>
      </c>
      <c r="F61" s="175"/>
      <c r="G61" s="175"/>
      <c r="H61" s="175">
        <f>'将来負担比率（分子）の構造'!K$46</f>
        <v>365</v>
      </c>
      <c r="I61" s="175"/>
      <c r="J61" s="175"/>
      <c r="K61" s="175">
        <f>'将来負担比率（分子）の構造'!L$46</f>
        <v>362</v>
      </c>
      <c r="L61" s="175"/>
      <c r="M61" s="175"/>
      <c r="N61" s="175">
        <f>'将来負担比率（分子）の構造'!M$46</f>
        <v>357</v>
      </c>
      <c r="O61" s="175"/>
      <c r="P61" s="175"/>
    </row>
    <row r="62" spans="1:16">
      <c r="A62" s="175" t="s">
        <v>37</v>
      </c>
      <c r="B62" s="175">
        <f>'将来負担比率（分子）の構造'!I$45</f>
        <v>3123</v>
      </c>
      <c r="C62" s="175"/>
      <c r="D62" s="175"/>
      <c r="E62" s="175">
        <f>'将来負担比率（分子）の構造'!J$45</f>
        <v>3051</v>
      </c>
      <c r="F62" s="175"/>
      <c r="G62" s="175"/>
      <c r="H62" s="175">
        <f>'将来負担比率（分子）の構造'!K$45</f>
        <v>2936</v>
      </c>
      <c r="I62" s="175"/>
      <c r="J62" s="175"/>
      <c r="K62" s="175">
        <f>'将来負担比率（分子）の構造'!L$45</f>
        <v>2752</v>
      </c>
      <c r="L62" s="175"/>
      <c r="M62" s="175"/>
      <c r="N62" s="175">
        <f>'将来負担比率（分子）の構造'!M$45</f>
        <v>2710</v>
      </c>
      <c r="O62" s="175"/>
      <c r="P62" s="175"/>
    </row>
    <row r="63" spans="1:16">
      <c r="A63" s="175" t="s">
        <v>36</v>
      </c>
      <c r="B63" s="175">
        <f>'将来負担比率（分子）の構造'!I$44</f>
        <v>4755</v>
      </c>
      <c r="C63" s="175"/>
      <c r="D63" s="175"/>
      <c r="E63" s="175">
        <f>'将来負担比率（分子）の構造'!J$44</f>
        <v>4503</v>
      </c>
      <c r="F63" s="175"/>
      <c r="G63" s="175"/>
      <c r="H63" s="175">
        <f>'将来負担比率（分子）の構造'!K$44</f>
        <v>4145</v>
      </c>
      <c r="I63" s="175"/>
      <c r="J63" s="175"/>
      <c r="K63" s="175">
        <f>'将来負担比率（分子）の構造'!L$44</f>
        <v>3742</v>
      </c>
      <c r="L63" s="175"/>
      <c r="M63" s="175"/>
      <c r="N63" s="175">
        <f>'将来負担比率（分子）の構造'!M$44</f>
        <v>3288</v>
      </c>
      <c r="O63" s="175"/>
      <c r="P63" s="175"/>
    </row>
    <row r="64" spans="1:16">
      <c r="A64" s="175" t="s">
        <v>35</v>
      </c>
      <c r="B64" s="175">
        <f>'将来負担比率（分子）の構造'!I$43</f>
        <v>2721</v>
      </c>
      <c r="C64" s="175"/>
      <c r="D64" s="175"/>
      <c r="E64" s="175">
        <f>'将来負担比率（分子）の構造'!J$43</f>
        <v>2525</v>
      </c>
      <c r="F64" s="175"/>
      <c r="G64" s="175"/>
      <c r="H64" s="175">
        <f>'将来負担比率（分子）の構造'!K$43</f>
        <v>2417</v>
      </c>
      <c r="I64" s="175"/>
      <c r="J64" s="175"/>
      <c r="K64" s="175">
        <f>'将来負担比率（分子）の構造'!L$43</f>
        <v>2156</v>
      </c>
      <c r="L64" s="175"/>
      <c r="M64" s="175"/>
      <c r="N64" s="175">
        <f>'将来負担比率（分子）の構造'!M$43</f>
        <v>2133</v>
      </c>
      <c r="O64" s="175"/>
      <c r="P64" s="175"/>
    </row>
    <row r="65" spans="1:16">
      <c r="A65" s="175" t="s">
        <v>34</v>
      </c>
      <c r="B65" s="175">
        <f>'将来負担比率（分子）の構造'!I$42</f>
        <v>8</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c r="A66" s="175" t="s">
        <v>33</v>
      </c>
      <c r="B66" s="175">
        <f>'将来負担比率（分子）の構造'!I$41</f>
        <v>27280</v>
      </c>
      <c r="C66" s="175"/>
      <c r="D66" s="175"/>
      <c r="E66" s="175">
        <f>'将来負担比率（分子）の構造'!J$41</f>
        <v>27804</v>
      </c>
      <c r="F66" s="175"/>
      <c r="G66" s="175"/>
      <c r="H66" s="175">
        <f>'将来負担比率（分子）の構造'!K$41</f>
        <v>30369</v>
      </c>
      <c r="I66" s="175"/>
      <c r="J66" s="175"/>
      <c r="K66" s="175">
        <f>'将来負担比率（分子）の構造'!L$41</f>
        <v>31487</v>
      </c>
      <c r="L66" s="175"/>
      <c r="M66" s="175"/>
      <c r="N66" s="175">
        <f>'将来負担比率（分子）の構造'!M$41</f>
        <v>31539</v>
      </c>
      <c r="O66" s="175"/>
      <c r="P66" s="175"/>
    </row>
    <row r="67" spans="1:16">
      <c r="A67" s="175" t="s">
        <v>77</v>
      </c>
      <c r="B67" s="175" t="e">
        <f>NA()</f>
        <v>#N/A</v>
      </c>
      <c r="C67" s="175">
        <f>IF(ISNUMBER('将来負担比率（分子）の構造'!I$53), IF('将来負担比率（分子）の構造'!I$53 &lt; 0, 0, '将来負担比率（分子）の構造'!I$53), NA())</f>
        <v>3823</v>
      </c>
      <c r="D67" s="175" t="e">
        <f>NA()</f>
        <v>#N/A</v>
      </c>
      <c r="E67" s="175" t="e">
        <f>NA()</f>
        <v>#N/A</v>
      </c>
      <c r="F67" s="175">
        <f>IF(ISNUMBER('将来負担比率（分子）の構造'!J$53), IF('将来負担比率（分子）の構造'!J$53 &lt; 0, 0, '将来負担比率（分子）の構造'!J$53), NA())</f>
        <v>3294</v>
      </c>
      <c r="G67" s="175" t="e">
        <f>NA()</f>
        <v>#N/A</v>
      </c>
      <c r="H67" s="175" t="e">
        <f>NA()</f>
        <v>#N/A</v>
      </c>
      <c r="I67" s="175">
        <f>IF(ISNUMBER('将来負担比率（分子）の構造'!K$53), IF('将来負担比率（分子）の構造'!K$53 &lt; 0, 0, '将来負担比率（分子）の構造'!K$53), NA())</f>
        <v>5159</v>
      </c>
      <c r="J67" s="175" t="e">
        <f>NA()</f>
        <v>#N/A</v>
      </c>
      <c r="K67" s="175" t="e">
        <f>NA()</f>
        <v>#N/A</v>
      </c>
      <c r="L67" s="175">
        <f>IF(ISNUMBER('将来負担比率（分子）の構造'!L$53), IF('将来負担比率（分子）の構造'!L$53 &lt; 0, 0, '将来負担比率（分子）の構造'!L$53), NA())</f>
        <v>4998</v>
      </c>
      <c r="M67" s="175" t="e">
        <f>NA()</f>
        <v>#N/A</v>
      </c>
      <c r="N67" s="175" t="e">
        <f>NA()</f>
        <v>#N/A</v>
      </c>
      <c r="O67" s="175">
        <f>IF(ISNUMBER('将来負担比率（分子）の構造'!M$53), IF('将来負担比率（分子）の構造'!M$53 &lt; 0, 0, '将来負担比率（分子）の構造'!M$53), NA())</f>
        <v>3419</v>
      </c>
      <c r="P67" s="175" t="e">
        <f>NA()</f>
        <v>#N/A</v>
      </c>
    </row>
    <row r="70" spans="1:16">
      <c r="A70" s="177" t="s">
        <v>78</v>
      </c>
      <c r="B70" s="177"/>
      <c r="C70" s="177"/>
      <c r="D70" s="177"/>
      <c r="E70" s="177"/>
      <c r="F70" s="177"/>
    </row>
    <row r="71" spans="1:16">
      <c r="A71" s="178"/>
      <c r="B71" s="178" t="str">
        <f>基金残高に係る経年分析!F54</f>
        <v>R02</v>
      </c>
      <c r="C71" s="178" t="str">
        <f>基金残高に係る経年分析!G54</f>
        <v>R03</v>
      </c>
      <c r="D71" s="178" t="str">
        <f>基金残高に係る経年分析!H54</f>
        <v>R04</v>
      </c>
    </row>
    <row r="72" spans="1:16">
      <c r="A72" s="178" t="s">
        <v>79</v>
      </c>
      <c r="B72" s="179">
        <f>基金残高に係る経年分析!F55</f>
        <v>2384</v>
      </c>
      <c r="C72" s="179">
        <f>基金残高に係る経年分析!G55</f>
        <v>2879</v>
      </c>
      <c r="D72" s="179">
        <f>基金残高に係る経年分析!H55</f>
        <v>2883</v>
      </c>
    </row>
    <row r="73" spans="1:16">
      <c r="A73" s="178" t="s">
        <v>80</v>
      </c>
      <c r="B73" s="179">
        <f>基金残高に係る経年分析!F56</f>
        <v>1207</v>
      </c>
      <c r="C73" s="179">
        <f>基金残高に係る経年分析!G56</f>
        <v>1610</v>
      </c>
      <c r="D73" s="179">
        <f>基金残高に係る経年分析!H56</f>
        <v>1719</v>
      </c>
    </row>
    <row r="74" spans="1:16">
      <c r="A74" s="178" t="s">
        <v>81</v>
      </c>
      <c r="B74" s="179">
        <f>基金残高に係る経年分析!F57</f>
        <v>2872</v>
      </c>
      <c r="C74" s="179">
        <f>基金残高に係る経年分析!G57</f>
        <v>2851</v>
      </c>
      <c r="D74" s="179">
        <f>基金残高に係る経年分析!H57</f>
        <v>2971</v>
      </c>
    </row>
  </sheetData>
  <sheetProtection algorithmName="SHA-512" hashValue="zRNVzugXWAruhMRZtL5FC46jg1AVnUkzlFPJo5MdwR2AvpYyi6mpC34236AdbMlxLh/8LhafqgWtIP8YpoUjrw==" saltValue="ZljvcnmW39GV/apzqDffB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2024-03-13T02:40:04Z</cp:lastPrinted>
  <dcterms:created xsi:type="dcterms:W3CDTF">2024-02-05T03:56:52Z</dcterms:created>
  <dcterms:modified xsi:type="dcterms:W3CDTF">2024-03-22T00:00:37Z</dcterms:modified>
  <cp:category/>
</cp:coreProperties>
</file>