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0.1.110.61\組織別フォルダ\04財政課\E0財政運営（第１ガイド）\08その他財政運営（第２ガイド）\06国・県等への財務報告事務（第３ガイド）\R3\220316　（加治様←市町村課原田）【確認事項：３月３月18日（金）ＡＭ〆切】令和２年度財政状況資料集の作成及び内容確認について\"/>
    </mc:Choice>
  </mc:AlternateContent>
  <xr:revisionPtr revIDLastSave="0" documentId="13_ncr:1_{9A64E6B1-7B41-4797-BEE5-308400C2589D}" xr6:coauthVersionLast="46" xr6:coauthVersionMax="46" xr10:uidLastSave="{00000000-0000-0000-0000-000000000000}"/>
  <bookViews>
    <workbookView xWindow="-120" yWindow="-120" windowWidth="20730" windowHeight="11160" tabRatio="73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BW35" i="10"/>
  <c r="BE35" i="10"/>
  <c r="C35" i="10"/>
  <c r="BW34" i="10"/>
  <c r="CO34" i="10" s="1"/>
  <c r="CO35" i="10" s="1"/>
  <c r="C34" i="10"/>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<sst xmlns="http://schemas.openxmlformats.org/spreadsheetml/2006/main" count="1083" uniqueCount="594">
  <si>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</si>
  <si>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</si>
  <si>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</si>
  <si>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</si>
  <si>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</si>
  <si>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</si>
  <si>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</si>
  <si>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</si>
  <si>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</si>
  <si>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</si>
  <si>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</si>
  <si>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</si>
  <si>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</si>
  <si>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</si>
  <si>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</si>
  <si>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</si>
  <si>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</si>
  <si>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</si>
  <si>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</si>
  <si>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</si>
  <si>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</si>
  <si>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</si>
  <si>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</si>
  <si>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</si>
  <si>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</si>
  <si>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</si>
  <si>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</si>
  <si>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</si>
  <si>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</si>
  <si>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</si>
  <si>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</si>
  <si>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</si>
  <si>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</si>
  <si>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</si>
  <si>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</si>
  <si>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</si>
  <si>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</si>
  <si>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</si>
  <si>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</si>
  <si>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</si>
  <si>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</si>
  <si>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</si>
  <si>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</si>
  <si>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</si>
  <si>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</si>
  <si>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</si>
  <si>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</si>
  <si>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</si>
  <si>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</si>
  <si>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</si>
  <si>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</si>
  <si>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</si>
  <si>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</si>
  <si>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</si>
  <si>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</si>
  <si>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</si>
  <si>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</si>
  <si>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</si>
  <si>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</si>
  <si>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</si>
  <si>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</si>
  <si>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</si>
  <si>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</si>
  <si>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</si>
  <si>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</si>
  <si>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</si>
  <si>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</si>
  <si>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</si>
  <si>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</si>
  <si>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</si>
  <si>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</si>
  <si>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</si>
  <si>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</si>
  <si>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</si>
  <si>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</si>
  <si>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</si>
  <si>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</si>
  <si>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</si>
  <si>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</si>
  <si>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</si>
  <si>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</si>
  <si>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</si>
  <si>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</si>
  <si>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</si>
  <si>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</si>
  <si>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</si>
  <si>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</si>
  <si>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</si>
  <si>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</si>
  <si>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</si>
  <si>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</si>
  <si>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</si>
  <si>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</si>
  <si>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</si>
  <si>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</si>
  <si>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</si>
  <si>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指宿市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</si>
  <si>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</si>
  <si>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</si>
  <si>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</si>
  <si>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</si>
  <si>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</si>
  <si>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</si>
  <si>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</si>
  <si>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</si>
  <si>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</si>
  <si>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</si>
  <si>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</si>
  <si>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</si>
  <si>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</si>
  <si>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</si>
  <si>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</si>
  <si>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</si>
  <si>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</si>
  <si>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</si>
  <si>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</si>
  <si>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</si>
  <si>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</si>
  <si>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</si>
  <si>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</si>
  <si>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</si>
  <si>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</si>
  <si>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</si>
  <si>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</si>
  <si>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</si>
  <si>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</si>
  <si>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</si>
  <si>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</si>
  <si>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</si>
  <si>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</si>
  <si>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</si>
  <si>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</si>
  <si>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</si>
  <si>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</si>
  <si>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</si>
  <si>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</si>
  <si>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</si>
  <si>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</si>
  <si>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</si>
  <si>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</si>
  <si>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</si>
  <si>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</si>
  <si>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</si>
  <si>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</si>
  <si>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</si>
  <si>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</si>
  <si>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</si>
  <si>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</si>
  <si>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</si>
  <si>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</si>
  <si>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</si>
  <si>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</si>
  <si>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</si>
  <si>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</si>
  <si>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</si>
  <si>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</si>
  <si>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</si>
  <si>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</si>
  <si>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</si>
  <si>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</si>
  <si>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</si>
  <si>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</si>
  <si>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</si>
  <si>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</si>
  <si>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</si>
  <si>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</si>
  <si>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</si>
  <si>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</si>
  <si>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</si>
  <si>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</si>
  <si>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</si>
  <si>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</si>
  <si>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</si>
  <si>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</si>
  <si>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</si>
  <si>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</si>
  <si>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</si>
  <si>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</si>
  <si>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</si>
  <si>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</si>
  <si>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</si>
  <si>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</si>
  <si>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</si>
  <si>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</si>
  <si>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</si>
  <si>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</si>
  <si>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</si>
  <si>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</si>
  <si>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</si>
  <si>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</si>
  <si>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</si>
  <si>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</si>
  <si>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</si>
  <si>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</si>
  <si>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</si>
  <si>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</si>
  <si>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</si>
  <si>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</si>
  <si>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</si>
  <si>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</si>
  <si>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</si>
  <si>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</si>
  <si>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</si>
  <si>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</si>
  <si>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</si>
  <si>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</si>
  <si>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</si>
  <si>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</si>
  <si>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</si>
  <si>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</si>
  <si>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</si>
  <si>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</si>
  <si>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鹿児島県指宿市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</si>
  <si>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</si>
  <si>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</si>
  <si>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</si>
  <si>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</si>
  <si>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</si>
  <si>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</si>
  <si>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</si>
  <si>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</si>
  <si>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</si>
  <si>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</si>
  <si>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</si>
  <si>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</si>
  <si>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</si>
  <si>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</si>
  <si>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</si>
  <si>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</si>
  <si>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</si>
  <si>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</si>
  <si>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</si>
  <si>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</si>
  <si>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</si>
  <si>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</si>
  <si>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</si>
  <si>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</si>
  <si>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</si>
  <si>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</si>
  <si>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</si>
  <si>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</si>
  <si>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</si>
  <si>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</si>
  <si>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</si>
  <si>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</si>
  <si>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</si>
  <si>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</si>
  <si>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</si>
  <si>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</si>
  <si>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</si>
  <si>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</si>
  <si>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</si>
  <si>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</si>
  <si>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</si>
  <si>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</si>
  <si>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</si>
  <si>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</si>
  <si>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</si>
  <si>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</si>
  <si>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</si>
  <si>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</si>
  <si>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</si>
  <si>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</si>
  <si>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</si>
  <si>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</si>
  <si>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</si>
  <si>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</si>
  <si>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</si>
  <si>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</si>
  <si>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</si>
  <si>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</si>
  <si>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</si>
  <si>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</si>
  <si>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</si>
  <si>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</si>
  <si>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</si>
  <si>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</si>
  <si>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</si>
  <si>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</si>
  <si>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</si>
  <si>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</si>
  <si>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</si>
  <si>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</si>
  <si>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</si>
  <si>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</si>
  <si>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</si>
  <si>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</si>
  <si>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</si>
  <si>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</si>
  <si>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</si>
  <si>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</si>
  <si>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</si>
  <si>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</si>
  <si>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</si>
  <si>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</si>
  <si>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</si>
  <si>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</si>
  <si>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</si>
  <si>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</si>
  <si>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</si>
  <si>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</si>
  <si>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</si>
  <si>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</si>
  <si>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</si>
  <si>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</si>
  <si>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</si>
  <si>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</si>
  <si>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</si>
  <si>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</si>
  <si>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</si>
  <si>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</si>
  <si>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</si>
  <si>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</si>
  <si>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</si>
  <si>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</si>
  <si>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</si>
  <si>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</si>
  <si>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</si>
  <si>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</si>
  <si>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</si>
  <si>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</si>
  <si>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</si>
  <si>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</si>
  <si>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</si>
  <si>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</si>
  <si>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</si>
  <si>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</si>
  <si>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</si>
  <si>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</si>
  <si>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</si>
  <si>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</si>
  <si>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</si>
  <si>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</si>
  <si>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</si>
  <si>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</si>
  <si>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</si>
  <si>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</si>
  <si>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</si>
  <si>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</si>
  <si>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</si>
  <si>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</si>
  <si>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</si>
  <si>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</si>
  <si>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</si>
  <si>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</si>
  <si>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</si>
  <si>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</si>
  <si>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</si>
  <si>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</si>
  <si>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</si>
  <si>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</si>
  <si>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</si>
  <si>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</si>
  <si>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</si>
  <si>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</si>
  <si>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</si>
  <si>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</si>
  <si>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</si>
  <si>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</si>
  <si>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</si>
  <si>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</si>
  <si>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</si>
  <si>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</si>
  <si>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</si>
  <si>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</si>
  <si>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</si>
  <si>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鹿児島県指宿市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</si>
  <si>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</si>
  <si>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</si>
  <si>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</si>
  <si>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</si>
  <si>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</si>
  <si>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</si>
  <si>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</si>
  <si>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</si>
  <si>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</si>
  <si>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</si>
  <si>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</si>
  <si>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</si>
  <si>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</si>
  <si>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</si>
  <si>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</si>
  <si>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</si>
  <si>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</si>
  <si>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</si>
  <si>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</si>
  <si>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</si>
  <si>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</si>
  <si>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</si>
  <si>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</si>
  <si>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</si>
  <si>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</si>
  <si>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</si>
  <si>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</si>
  <si>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</si>
  <si>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</si>
  <si>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</si>
  <si>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</si>
  <si>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</si>
  <si>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</si>
  <si>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指宿市国民健康保険特別会計</t>
    <phoneticPr fontId="5"/>
  </si>
  <si>
    <t>指宿市介護保険特別会計</t>
    <phoneticPr fontId="5"/>
  </si>
  <si>
    <t>指宿市後期高齢者医療特別会計</t>
    <phoneticPr fontId="5"/>
  </si>
  <si>
    <t>指宿市水道事業会計</t>
    <phoneticPr fontId="5"/>
  </si>
  <si>
    <t>法適用企業</t>
    <phoneticPr fontId="5"/>
  </si>
  <si>
    <t>指宿市公共下水道事業会計</t>
    <phoneticPr fontId="5"/>
  </si>
  <si>
    <t>指宿市温泉供給事業会計</t>
    <phoneticPr fontId="5"/>
  </si>
  <si>
    <t>法適用企業</t>
    <phoneticPr fontId="5"/>
  </si>
  <si>
    <t>指宿市唐船峡そうめん流し事業特別会計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</si>
  <si>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</si>
  <si>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</si>
  <si>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</si>
  <si>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</si>
  <si>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</si>
  <si>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</si>
  <si>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</si>
  <si>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</si>
  <si>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</si>
  <si>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</si>
  <si>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</si>
  <si>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</si>
  <si>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</si>
  <si>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</si>
  <si>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</si>
  <si>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</si>
  <si>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</si>
  <si>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</si>
  <si>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</si>
  <si>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</si>
  <si>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</si>
  <si>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</si>
  <si>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</si>
  <si>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</si>
  <si>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</si>
  <si>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</si>
  <si>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</si>
  <si>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</si>
  <si>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</si>
  <si>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</si>
  <si>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</si>
  <si>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</si>
  <si>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</si>
  <si>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</si>
  <si>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</si>
  <si>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</si>
  <si>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</si>
  <si>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</si>
  <si>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</si>
  <si>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</si>
  <si>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</si>
  <si>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</si>
  <si>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</si>
  <si>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</si>
  <si>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</si>
  <si>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</si>
  <si>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</si>
  <si>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</si>
  <si>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</si>
  <si>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</si>
  <si>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</si>
  <si>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</si>
  <si>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</si>
  <si>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</si>
  <si>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</si>
  <si>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</si>
  <si>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</si>
  <si>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</si>
  <si>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</si>
  <si>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</si>
  <si>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</si>
  <si>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</si>
  <si>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指宿市温泉供給事業会計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</si>
  <si>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</si>
  <si>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指宿市介護保険特別会計</t>
    <phoneticPr fontId="5"/>
  </si>
  <si>
    <t>(Ｆ)</t>
    <phoneticPr fontId="5"/>
  </si>
  <si>
    <t>指宿市後期高齢者医療特別会計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</si>
  <si>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</si>
  <si>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</si>
  <si>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</si>
  <si>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</si>
  <si>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</si>
  <si>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</si>
  <si>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</si>
  <si>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</si>
  <si>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</si>
  <si>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</si>
  <si>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</si>
  <si>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</si>
  <si>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</si>
  <si>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</si>
  <si>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</si>
  <si>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</si>
  <si>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</si>
  <si>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</si>
  <si>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</si>
  <si>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</si>
  <si>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</si>
  <si>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</si>
  <si>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</si>
  <si>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</si>
  <si>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</si>
  <si>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</si>
  <si>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</si>
  <si>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</si>
  <si>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</si>
  <si>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</si>
  <si>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</si>
  <si>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</si>
  <si>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</si>
  <si>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</si>
  <si>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</si>
  <si>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</si>
  <si>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</si>
  <si>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</si>
  <si>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</si>
  <si>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</si>
  <si>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</si>
  <si>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</si>
  <si>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</si>
  <si>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</si>
  <si>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</si>
  <si>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</si>
  <si>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</si>
  <si>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</si>
  <si>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</si>
  <si>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</si>
  <si>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</si>
  <si>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</si>
  <si>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</si>
  <si>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</si>
  <si>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</si>
  <si>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</si>
  <si>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</si>
  <si>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</si>
  <si>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</si>
  <si>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</si>
  <si>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</si>
  <si>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</si>
  <si>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</si>
  <si>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</si>
  <si>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</si>
  <si>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</si>
  <si>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</si>
  <si>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</si>
  <si>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</si>
  <si>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</si>
  <si>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</si>
  <si>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</si>
  <si>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</si>
  <si>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</si>
  <si>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</si>
  <si>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</si>
  <si>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</si>
  <si>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</si>
  <si>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</si>
  <si>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</si>
  <si>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</si>
  <si>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</si>
  <si>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</si>
  <si>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9.38</t>
  </si>
  <si>
    <t>▲ 7.75</t>
  </si>
  <si>
    <t>▲ 1.02</t>
  </si>
  <si>
    <t>▲ 3.06</t>
  </si>
  <si>
    <t>▲ 4.89</t>
  </si>
  <si>
    <t>一般会計</t>
  </si>
  <si>
    <t>指宿市水道事業会計</t>
  </si>
  <si>
    <t>指宿市介護保険特別会計</t>
  </si>
  <si>
    <t>指宿市国民健康保険特別会計</t>
  </si>
  <si>
    <t>指宿市温泉供給事業会計</t>
  </si>
  <si>
    <t>指宿市公共下水道事業会計</t>
  </si>
  <si>
    <t>指宿市唐船峡そうめん流し事業特別会計</t>
  </si>
  <si>
    <t>指宿市後期高齢者医療特別会計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</si>
  <si>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</si>
  <si>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</si>
  <si>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</si>
  <si>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</si>
  <si>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</si>
  <si>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</si>
  <si>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</si>
  <si>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</si>
  <si>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</si>
  <si>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〇</t>
    <phoneticPr fontId="2"/>
  </si>
  <si>
    <t>指宿土地開発公社</t>
    <rPh sb="0" eb="2">
      <t>イブスキ</t>
    </rPh>
    <rPh sb="2" eb="4">
      <t>トチ</t>
    </rPh>
    <rPh sb="4" eb="6">
      <t>カイハツ</t>
    </rPh>
    <rPh sb="6" eb="8">
      <t>コウシャ</t>
    </rPh>
    <phoneticPr fontId="2"/>
  </si>
  <si>
    <t>指宿温泉まちづくり公社</t>
    <rPh sb="0" eb="2">
      <t>イブスキ</t>
    </rPh>
    <rPh sb="2" eb="4">
      <t>オンセン</t>
    </rPh>
    <rPh sb="9" eb="11">
      <t>コウシャ</t>
    </rPh>
    <phoneticPr fontId="2"/>
  </si>
  <si>
    <t>鹿児島県市町村総合事務組合</t>
    <phoneticPr fontId="2"/>
  </si>
  <si>
    <t>指宿南九州消防組合</t>
    <phoneticPr fontId="2"/>
  </si>
  <si>
    <t>指宿広域市町村圏組合</t>
    <phoneticPr fontId="2"/>
  </si>
  <si>
    <t>鹿児島県後期高齢者医療広域連合 一般会計</t>
    <phoneticPr fontId="2"/>
  </si>
  <si>
    <t>鹿児島県後期高齢者医療広域連合  後期高齢者医療特別会計</t>
    <phoneticPr fontId="2"/>
  </si>
  <si>
    <t>ふるさと応援基金</t>
    <rPh sb="4" eb="6">
      <t>オウエン</t>
    </rPh>
    <rPh sb="6" eb="8">
      <t>キキン</t>
    </rPh>
    <phoneticPr fontId="5"/>
  </si>
  <si>
    <t>合併まちづくり基金</t>
    <rPh sb="0" eb="2">
      <t>ガッペイ</t>
    </rPh>
    <rPh sb="7" eb="9">
      <t>キキン</t>
    </rPh>
    <phoneticPr fontId="5"/>
  </si>
  <si>
    <t>鹿児島県市町村職員退職手当組合負担金準備基金</t>
    <rPh sb="0" eb="4">
      <t>カゴシマケン</t>
    </rPh>
    <rPh sb="4" eb="7">
      <t>シチョウソン</t>
    </rPh>
    <rPh sb="7" eb="9">
      <t>ショクイン</t>
    </rPh>
    <rPh sb="9" eb="11">
      <t>タイショク</t>
    </rPh>
    <rPh sb="11" eb="13">
      <t>テアテ</t>
    </rPh>
    <rPh sb="13" eb="15">
      <t>クミアイ</t>
    </rPh>
    <rPh sb="15" eb="18">
      <t>フタンキン</t>
    </rPh>
    <rPh sb="18" eb="20">
      <t>ジュンビ</t>
    </rPh>
    <rPh sb="20" eb="22">
      <t>キキン</t>
    </rPh>
    <phoneticPr fontId="5"/>
  </si>
  <si>
    <t>公共施設整備基金</t>
    <rPh sb="0" eb="2">
      <t>コウキョウ</t>
    </rPh>
    <rPh sb="2" eb="4">
      <t>シセツ</t>
    </rPh>
    <rPh sb="4" eb="6">
      <t>セイビ</t>
    </rPh>
    <rPh sb="6" eb="8">
      <t>キキン</t>
    </rPh>
    <phoneticPr fontId="5"/>
  </si>
  <si>
    <t>ふるさと振興基金</t>
    <rPh sb="4" eb="6">
      <t>シンコウ</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</si>
</sst>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5F9C-4AA8-B727-CF2388CD99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95368</c:v>
                </c:pt>
                <c:pt idx="1">
                  <c:v>126315</c:v>
                </c:pt>
                <c:pt idx="2">
                  <c:v>128277</c:v>
                </c:pt>
                <c:pt idx="3">
                  <c:v>119705</c:v>
                </c:pt>
                <c:pt idx="4">
                  <c:v>184568</c:v>
                </c:pt>
              </c:numCache>
            </c:numRef>
          </c:val>
          <c:smooth val="0"/>
          <c:extLst>
            <c:ext xmlns:c16="http://schemas.microsoft.com/office/drawing/2014/chart" uri="{C3380CC4-5D6E-409C-BE32-E72D297353CC}">
              <c16:uniqueId val="{00000001-5F9C-4AA8-B727-CF2388CD99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8.1300000000000008</c:v>
                </c:pt>
                <c:pt idx="1">
                  <c:v>6.6</c:v>
                </c:pt>
                <c:pt idx="2">
                  <c:v>6.83</c:v>
                </c:pt>
                <c:pt idx="3">
                  <c:v>6.76</c:v>
                </c:pt>
                <c:pt idx="4">
                  <c:v>7.28</c:v>
                </c:pt>
              </c:numCache>
            </c:numRef>
          </c:val>
          <c:extLst>
            <c:ext xmlns:c16="http://schemas.microsoft.com/office/drawing/2014/chart" uri="{C3380CC4-5D6E-409C-BE32-E72D297353CC}">
              <c16:uniqueId val="{00000000-33C1-455E-9713-B8BBBFBF7C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20.61</c:v>
                </c:pt>
                <c:pt idx="1">
                  <c:v>18.66</c:v>
                </c:pt>
                <c:pt idx="2">
                  <c:v>20.66</c:v>
                </c:pt>
                <c:pt idx="3">
                  <c:v>21.29</c:v>
                </c:pt>
                <c:pt idx="4">
                  <c:v>18.41</c:v>
                </c:pt>
              </c:numCache>
            </c:numRef>
          </c:val>
          <c:extLst>
            <c:ext xmlns:c16="http://schemas.microsoft.com/office/drawing/2014/chart" uri="{C3380CC4-5D6E-409C-BE32-E72D297353CC}">
              <c16:uniqueId val="{00000001-33C1-455E-9713-B8BBBFBF7C2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-9.3800000000000008</c:v>
                </c:pt>
                <c:pt idx="1">
                  <c:v>-7.75</c:v>
                </c:pt>
                <c:pt idx="2">
                  <c:v>-1.02</c:v>
                </c:pt>
                <c:pt idx="3">
                  <c:v>-3.06</c:v>
                </c:pt>
                <c:pt idx="4">
                  <c:v>-4.8899999999999997</c:v>
                </c:pt>
              </c:numCache>
            </c:numRef>
          </c:val>
          <c:smooth val="0"/>
          <c:extLst>
            <c:ext xmlns:c16="http://schemas.microsoft.com/office/drawing/2014/chart" uri="{C3380CC4-5D6E-409C-BE32-E72D297353CC}">
              <c16:uniqueId val="{00000002-33C1-455E-9713-B8BBBFBF7C2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0.15</c:v>
                </c:pt>
                <c:pt idx="4">
                  <c:v>#N/A</c:v>
                </c:pt>
                <c:pt idx="5">
                  <c:v>0.56999999999999995</c:v>
                </c:pt>
                <c:pt idx="6">
                  <c:v>#N/A</c:v>
                </c:pt>
                <c:pt idx="7">
                  <c:v>0.31</c:v>
                </c:pt>
                <c:pt idx="8">
                  <c:v>0</c:v>
                </c:pt>
                <c:pt idx="9">
                  <c:v>0</c:v>
                </c:pt>
              </c:numCache>
            </c:numRef>
          </c:val>
          <c:extLst>
            <c:ext xmlns:c16="http://schemas.microsoft.com/office/drawing/2014/chart" uri="{C3380CC4-5D6E-409C-BE32-E72D297353CC}">
              <c16:uniqueId val="{00000000-C175-45E4-94D3-9F02583558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75-45E4-94D3-9F025835589A}"/>
            </c:ext>
          </c:extLst>
        </c:ser>
        <c:ser>
          <c:idx val="2"/>
          <c:order val="2"/>
          <c:tx>
            <c:strRef>
              <c:f>データシート!$A$29</c:f>
              <c:strCache>
                <c:ptCount val="1"/>
                <c:pt idx="0">
                  <c:v>指宿市後期高齢者医療特別会計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0.92</c:v>
                </c:pt>
                <c:pt idx="4">
                  <c:v>#N/A</c:v>
                </c:pt>
                <c:pt idx="5">
                  <c:v>0.03</c:v>
                </c:pt>
                <c:pt idx="6">
                  <c:v>#N/A</c:v>
                </c:pt>
                <c:pt idx="7">
                  <c:v>0.01</c:v>
                </c:pt>
                <c:pt idx="8">
                  <c:v>#N/A</c:v>
                </c:pt>
                <c:pt idx="9">
                  <c:v>0</c:v>
                </c:pt>
              </c:numCache>
            </c:numRef>
          </c:val>
          <c:extLst>
            <c:ext xmlns:c16="http://schemas.microsoft.com/office/drawing/2014/chart" uri="{C3380CC4-5D6E-409C-BE32-E72D297353CC}">
              <c16:uniqueId val="{00000002-C175-45E4-94D3-9F025835589A}"/>
            </c:ext>
          </c:extLst>
        </c:ser>
        <c:ser>
          <c:idx val="3"/>
          <c:order val="3"/>
          <c:tx>
            <c:strRef>
              <c:f>データシート!$A$30</c:f>
              <c:strCache>
                <c:ptCount val="1"/>
                <c:pt idx="0">
                  <c:v>指宿市唐船峡そうめん流し事業特別会計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0.08</c:v>
                </c:pt>
                <c:pt idx="4">
                  <c:v>#N/A</c:v>
                </c:pt>
                <c:pt idx="5">
                  <c:v>0.04</c:v>
                </c:pt>
                <c:pt idx="6">
                  <c:v>#N/A</c:v>
                </c:pt>
                <c:pt idx="7">
                  <c:v>0.15</c:v>
                </c:pt>
                <c:pt idx="8">
                  <c:v>#N/A</c:v>
                </c:pt>
                <c:pt idx="9">
                  <c:v>0.12</c:v>
                </c:pt>
              </c:numCache>
            </c:numRef>
          </c:val>
          <c:extLst>
            <c:ext xmlns:c16="http://schemas.microsoft.com/office/drawing/2014/chart" uri="{C3380CC4-5D6E-409C-BE32-E72D297353CC}">
              <c16:uniqueId val="{00000003-C175-45E4-94D3-9F025835589A}"/>
            </c:ext>
          </c:extLst>
        </c:ser>
        <c:ser>
          <c:idx val="4"/>
          <c:order val="4"/>
          <c:tx>
            <c:strRef>
              <c:f>データシート!$A$31</c:f>
              <c:strCache>
                <c:ptCount val="1"/>
                <c:pt idx="0">
                  <c:v>指宿市公共下水道事業会計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1.05</c:v>
                </c:pt>
                <c:pt idx="8">
                  <c:v>#N/A</c:v>
                </c:pt>
                <c:pt idx="9">
                  <c:v>0.19</c:v>
                </c:pt>
              </c:numCache>
            </c:numRef>
          </c:val>
          <c:extLst>
            <c:ext xmlns:c16="http://schemas.microsoft.com/office/drawing/2014/chart" uri="{C3380CC4-5D6E-409C-BE32-E72D297353CC}">
              <c16:uniqueId val="{00000004-C175-45E4-94D3-9F025835589A}"/>
            </c:ext>
          </c:extLst>
        </c:ser>
        <c:ser>
          <c:idx val="5"/>
          <c:order val="5"/>
          <c:tx>
            <c:strRef>
              <c:f>データシート!$A$32</c:f>
              <c:strCache>
                <c:ptCount val="1"/>
                <c:pt idx="0">
                  <c:v>指宿市温泉供給事業会計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0.27</c:v>
                </c:pt>
              </c:numCache>
            </c:numRef>
          </c:val>
          <c:extLst>
            <c:ext xmlns:c16="http://schemas.microsoft.com/office/drawing/2014/chart" uri="{C3380CC4-5D6E-409C-BE32-E72D297353CC}">
              <c16:uniqueId val="{00000005-C175-45E4-94D3-9F025835589A}"/>
            </c:ext>
          </c:extLst>
        </c:ser>
        <c:ser>
          <c:idx val="6"/>
          <c:order val="6"/>
          <c:tx>
            <c:strRef>
              <c:f>データシート!$A$33</c:f>
              <c:strCache>
                <c:ptCount val="1"/>
                <c:pt idx="0">
                  <c:v>指宿市国民健康保険特別会計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0.93</c:v>
                </c:pt>
                <c:pt idx="2">
                  <c:v>#N/A</c:v>
                </c:pt>
                <c:pt idx="3">
                  <c:v>2.59</c:v>
                </c:pt>
                <c:pt idx="4">
                  <c:v>#N/A</c:v>
                </c:pt>
                <c:pt idx="5">
                  <c:v>1.18</c:v>
                </c:pt>
                <c:pt idx="6">
                  <c:v>#N/A</c:v>
                </c:pt>
                <c:pt idx="7">
                  <c:v>0.85</c:v>
                </c:pt>
                <c:pt idx="8">
                  <c:v>#N/A</c:v>
                </c:pt>
                <c:pt idx="9">
                  <c:v>0.65</c:v>
                </c:pt>
              </c:numCache>
            </c:numRef>
          </c:val>
          <c:extLst>
            <c:ext xmlns:c16="http://schemas.microsoft.com/office/drawing/2014/chart" uri="{C3380CC4-5D6E-409C-BE32-E72D297353CC}">
              <c16:uniqueId val="{00000006-C175-45E4-94D3-9F025835589A}"/>
            </c:ext>
          </c:extLst>
        </c:ser>
        <c:ser>
          <c:idx val="7"/>
          <c:order val="7"/>
          <c:tx>
            <c:strRef>
              <c:f>データシート!$A$34</c:f>
              <c:strCache>
                <c:ptCount val="1"/>
                <c:pt idx="0">
                  <c:v>指宿市介護保険特別会計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1.84</c:v>
                </c:pt>
                <c:pt idx="2">
                  <c:v>#N/A</c:v>
                </c:pt>
                <c:pt idx="3">
                  <c:v>0.02</c:v>
                </c:pt>
                <c:pt idx="4">
                  <c:v>#N/A</c:v>
                </c:pt>
                <c:pt idx="5">
                  <c:v>1.3</c:v>
                </c:pt>
                <c:pt idx="6">
                  <c:v>#N/A</c:v>
                </c:pt>
                <c:pt idx="7">
                  <c:v>1.68</c:v>
                </c:pt>
                <c:pt idx="8">
                  <c:v>#N/A</c:v>
                </c:pt>
                <c:pt idx="9">
                  <c:v>1.49</c:v>
                </c:pt>
              </c:numCache>
            </c:numRef>
          </c:val>
          <c:extLst>
            <c:ext xmlns:c16="http://schemas.microsoft.com/office/drawing/2014/chart" uri="{C3380CC4-5D6E-409C-BE32-E72D297353CC}">
              <c16:uniqueId val="{00000007-C175-45E4-94D3-9F025835589A}"/>
            </c:ext>
          </c:extLst>
        </c:ser>
        <c:ser>
          <c:idx val="8"/>
          <c:order val="8"/>
          <c:tx>
            <c:strRef>
              <c:f>データシート!$A$35</c:f>
              <c:strCache>
                <c:ptCount val="1"/>
                <c:pt idx="0">
                  <c:v>指宿市水道事業会計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3.64</c:v>
                </c:pt>
                <c:pt idx="2">
                  <c:v>#N/A</c:v>
                </c:pt>
                <c:pt idx="3">
                  <c:v>3.86</c:v>
                </c:pt>
                <c:pt idx="4">
                  <c:v>#N/A</c:v>
                </c:pt>
                <c:pt idx="5">
                  <c:v>4.75</c:v>
                </c:pt>
                <c:pt idx="6">
                  <c:v>#N/A</c:v>
                </c:pt>
                <c:pt idx="7">
                  <c:v>3.52</c:v>
                </c:pt>
                <c:pt idx="8">
                  <c:v>#N/A</c:v>
                </c:pt>
                <c:pt idx="9">
                  <c:v>4.16</c:v>
                </c:pt>
              </c:numCache>
            </c:numRef>
          </c:val>
          <c:extLst>
            <c:ext xmlns:c16="http://schemas.microsoft.com/office/drawing/2014/chart" uri="{C3380CC4-5D6E-409C-BE32-E72D297353CC}">
              <c16:uniqueId val="{00000008-C175-45E4-94D3-9F02583558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8.1199999999999992</c:v>
                </c:pt>
                <c:pt idx="2">
                  <c:v>#N/A</c:v>
                </c:pt>
                <c:pt idx="3">
                  <c:v>6.59</c:v>
                </c:pt>
                <c:pt idx="4">
                  <c:v>#N/A</c:v>
                </c:pt>
                <c:pt idx="5">
                  <c:v>6.82</c:v>
                </c:pt>
                <c:pt idx="6">
                  <c:v>#N/A</c:v>
                </c:pt>
                <c:pt idx="7">
                  <c:v>6.76</c:v>
                </c:pt>
                <c:pt idx="8">
                  <c:v>#N/A</c:v>
                </c:pt>
                <c:pt idx="9">
                  <c:v>7.27</c:v>
                </c:pt>
              </c:numCache>
            </c:numRef>
          </c:val>
          <c:extLst>
            <c:ext xmlns:c16="http://schemas.microsoft.com/office/drawing/2014/chart" uri="{C3380CC4-5D6E-409C-BE32-E72D297353CC}">
              <c16:uniqueId val="{00000009-C175-45E4-94D3-9F02583558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2324</c:v>
                </c:pt>
                <c:pt idx="5">
                  <c:v>2428</c:v>
                </c:pt>
                <c:pt idx="8">
                  <c:v>2529</c:v>
                </c:pt>
                <c:pt idx="11">
                  <c:v>2604</c:v>
                </c:pt>
                <c:pt idx="14">
                  <c:v>2621</c:v>
                </c:pt>
              </c:numCache>
            </c:numRef>
          </c:val>
          <c:extLst>
            <c:ext xmlns:c16="http://schemas.microsoft.com/office/drawing/2014/chart" uri="{C3380CC4-5D6E-409C-BE32-E72D297353CC}">
              <c16:uniqueId val="{00000000-7D3A-491F-A4B5-7288AA9E54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3A-491F-A4B5-7288AA9E54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14</c:v>
                </c:pt>
                <c:pt idx="6">
                  <c:v>15</c:v>
                </c:pt>
                <c:pt idx="9">
                  <c:v>5</c:v>
                </c:pt>
                <c:pt idx="12">
                  <c:v>0</c:v>
                </c:pt>
              </c:numCache>
            </c:numRef>
          </c:val>
          <c:extLst>
            <c:ext xmlns:c16="http://schemas.microsoft.com/office/drawing/2014/chart" uri="{C3380CC4-5D6E-409C-BE32-E72D297353CC}">
              <c16:uniqueId val="{00000002-7D3A-491F-A4B5-7288AA9E54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229</c:v>
                </c:pt>
                <c:pt idx="3">
                  <c:v>292</c:v>
                </c:pt>
                <c:pt idx="6">
                  <c:v>293</c:v>
                </c:pt>
                <c:pt idx="9">
                  <c:v>388</c:v>
                </c:pt>
                <c:pt idx="12">
                  <c:v>503</c:v>
                </c:pt>
              </c:numCache>
            </c:numRef>
          </c:val>
          <c:extLst>
            <c:ext xmlns:c16="http://schemas.microsoft.com/office/drawing/2014/chart" uri="{C3380CC4-5D6E-409C-BE32-E72D297353CC}">
              <c16:uniqueId val="{00000003-7D3A-491F-A4B5-7288AA9E54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220</c:v>
                </c:pt>
                <c:pt idx="3">
                  <c:v>250</c:v>
                </c:pt>
                <c:pt idx="6">
                  <c:v>261</c:v>
                </c:pt>
                <c:pt idx="9">
                  <c:v>238</c:v>
                </c:pt>
                <c:pt idx="12">
                  <c:v>247</c:v>
                </c:pt>
              </c:numCache>
            </c:numRef>
          </c:val>
          <c:extLst>
            <c:ext xmlns:c16="http://schemas.microsoft.com/office/drawing/2014/chart" uri="{C3380CC4-5D6E-409C-BE32-E72D297353CC}">
              <c16:uniqueId val="{00000004-7D3A-491F-A4B5-7288AA9E54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3A-491F-A4B5-7288AA9E54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3A-491F-A4B5-7288AA9E54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2803</c:v>
                </c:pt>
                <c:pt idx="3">
                  <c:v>2845</c:v>
                </c:pt>
                <c:pt idx="6">
                  <c:v>2900</c:v>
                </c:pt>
                <c:pt idx="9">
                  <c:v>2934</c:v>
                </c:pt>
                <c:pt idx="12">
                  <c:v>2841</c:v>
                </c:pt>
              </c:numCache>
            </c:numRef>
          </c:val>
          <c:extLst>
            <c:ext xmlns:c16="http://schemas.microsoft.com/office/drawing/2014/chart" uri="{C3380CC4-5D6E-409C-BE32-E72D297353CC}">
              <c16:uniqueId val="{00000007-7D3A-491F-A4B5-7288AA9E54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943</c:v>
                </c:pt>
                <c:pt idx="2">
                  <c:v>#N/A</c:v>
                </c:pt>
                <c:pt idx="3">
                  <c:v>#N/A</c:v>
                </c:pt>
                <c:pt idx="4">
                  <c:v>973</c:v>
                </c:pt>
                <c:pt idx="5">
                  <c:v>#N/A</c:v>
                </c:pt>
                <c:pt idx="6">
                  <c:v>#N/A</c:v>
                </c:pt>
                <c:pt idx="7">
                  <c:v>940</c:v>
                </c:pt>
                <c:pt idx="8">
                  <c:v>#N/A</c:v>
                </c:pt>
                <c:pt idx="9">
                  <c:v>#N/A</c:v>
                </c:pt>
                <c:pt idx="10">
                  <c:v>961</c:v>
                </c:pt>
                <c:pt idx="11">
                  <c:v>#N/A</c:v>
                </c:pt>
                <c:pt idx="12">
                  <c:v>#N/A</c:v>
                </c:pt>
                <c:pt idx="13">
                  <c:v>970</c:v>
                </c:pt>
                <c:pt idx="14">
                  <c:v>#N/A</c:v>
                </c:pt>
              </c:numCache>
            </c:numRef>
          </c:val>
          <c:smooth val="0"/>
          <c:extLst>
            <c:ext xmlns:c16="http://schemas.microsoft.com/office/drawing/2014/chart" uri="{C3380CC4-5D6E-409C-BE32-E72D297353CC}">
              <c16:uniqueId val="{00000008-7D3A-491F-A4B5-7288AA9E54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24797</c:v>
                </c:pt>
                <c:pt idx="5">
                  <c:v>26302</c:v>
                </c:pt>
                <c:pt idx="8">
                  <c:v>26621</c:v>
                </c:pt>
                <c:pt idx="11">
                  <c:v>27200</c:v>
                </c:pt>
                <c:pt idx="14">
                  <c:v>28310</c:v>
                </c:pt>
              </c:numCache>
            </c:numRef>
          </c:val>
          <c:extLst>
            <c:ext xmlns:c16="http://schemas.microsoft.com/office/drawing/2014/chart" uri="{C3380CC4-5D6E-409C-BE32-E72D297353CC}">
              <c16:uniqueId val="{00000000-F5D1-4BC2-B246-F32B735065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1143</c:v>
                </c:pt>
                <c:pt idx="5">
                  <c:v>1108</c:v>
                </c:pt>
                <c:pt idx="8">
                  <c:v>975</c:v>
                </c:pt>
                <c:pt idx="11">
                  <c:v>892</c:v>
                </c:pt>
                <c:pt idx="14">
                  <c:v>842</c:v>
                </c:pt>
              </c:numCache>
            </c:numRef>
          </c:val>
          <c:extLst>
            <c:ext xmlns:c16="http://schemas.microsoft.com/office/drawing/2014/chart" uri="{C3380CC4-5D6E-409C-BE32-E72D297353CC}">
              <c16:uniqueId val="{00000001-F5D1-4BC2-B246-F32B735065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6644</c:v>
                </c:pt>
                <c:pt idx="5">
                  <c:v>6634</c:v>
                </c:pt>
                <c:pt idx="8">
                  <c:v>6832</c:v>
                </c:pt>
                <c:pt idx="11">
                  <c:v>6866</c:v>
                </c:pt>
                <c:pt idx="14">
                  <c:v>5922</c:v>
                </c:pt>
              </c:numCache>
            </c:numRef>
          </c:val>
          <c:extLst>
            <c:ext xmlns:c16="http://schemas.microsoft.com/office/drawing/2014/chart" uri="{C3380CC4-5D6E-409C-BE32-E72D297353CC}">
              <c16:uniqueId val="{00000002-F5D1-4BC2-B246-F32B735065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D1-4BC2-B246-F32B735065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D1-4BC2-B246-F32B735065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619</c:v>
                </c:pt>
                <c:pt idx="3">
                  <c:v>630</c:v>
                </c:pt>
                <c:pt idx="6">
                  <c:v>363</c:v>
                </c:pt>
                <c:pt idx="9">
                  <c:v>370</c:v>
                </c:pt>
                <c:pt idx="12">
                  <c:v>365</c:v>
                </c:pt>
              </c:numCache>
            </c:numRef>
          </c:val>
          <c:extLst>
            <c:ext xmlns:c16="http://schemas.microsoft.com/office/drawing/2014/chart" uri="{C3380CC4-5D6E-409C-BE32-E72D297353CC}">
              <c16:uniqueId val="{00000005-F5D1-4BC2-B246-F32B735065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3393</c:v>
                </c:pt>
                <c:pt idx="3">
                  <c:v>3309</c:v>
                </c:pt>
                <c:pt idx="6">
                  <c:v>3123</c:v>
                </c:pt>
                <c:pt idx="9">
                  <c:v>3051</c:v>
                </c:pt>
                <c:pt idx="12">
                  <c:v>2936</c:v>
                </c:pt>
              </c:numCache>
            </c:numRef>
          </c:val>
          <c:extLst>
            <c:ext xmlns:c16="http://schemas.microsoft.com/office/drawing/2014/chart" uri="{C3380CC4-5D6E-409C-BE32-E72D297353CC}">
              <c16:uniqueId val="{00000006-F5D1-4BC2-B246-F32B735065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5035</c:v>
                </c:pt>
                <c:pt idx="3">
                  <c:v>5048</c:v>
                </c:pt>
                <c:pt idx="6">
                  <c:v>4755</c:v>
                </c:pt>
                <c:pt idx="9">
                  <c:v>4503</c:v>
                </c:pt>
                <c:pt idx="12">
                  <c:v>4145</c:v>
                </c:pt>
              </c:numCache>
            </c:numRef>
          </c:val>
          <c:extLst>
            <c:ext xmlns:c16="http://schemas.microsoft.com/office/drawing/2014/chart" uri="{C3380CC4-5D6E-409C-BE32-E72D297353CC}">
              <c16:uniqueId val="{00000007-F5D1-4BC2-B246-F32B735065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2405</c:v>
                </c:pt>
                <c:pt idx="3">
                  <c:v>2687</c:v>
                </c:pt>
                <c:pt idx="6">
                  <c:v>2721</c:v>
                </c:pt>
                <c:pt idx="9">
                  <c:v>2525</c:v>
                </c:pt>
                <c:pt idx="12">
                  <c:v>2417</c:v>
                </c:pt>
              </c:numCache>
            </c:numRef>
          </c:val>
          <c:extLst>
            <c:ext xmlns:c16="http://schemas.microsoft.com/office/drawing/2014/chart" uri="{C3380CC4-5D6E-409C-BE32-E72D297353CC}">
              <c16:uniqueId val="{00000008-F5D1-4BC2-B246-F32B735065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134</c:v>
                </c:pt>
                <c:pt idx="3">
                  <c:v>129</c:v>
                </c:pt>
                <c:pt idx="6">
                  <c:v>8</c:v>
                </c:pt>
                <c:pt idx="9">
                  <c:v>0</c:v>
                </c:pt>
                <c:pt idx="12">
                  <c:v>0</c:v>
                </c:pt>
              </c:numCache>
            </c:numRef>
          </c:val>
          <c:extLst>
            <c:ext xmlns:c16="http://schemas.microsoft.com/office/drawing/2014/chart" uri="{C3380CC4-5D6E-409C-BE32-E72D297353CC}">
              <c16:uniqueId val="{00000009-F5D1-4BC2-B246-F32B735065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24798</c:v>
                </c:pt>
                <c:pt idx="3">
                  <c:v>25858</c:v>
                </c:pt>
                <c:pt idx="6">
                  <c:v>27280</c:v>
                </c:pt>
                <c:pt idx="9">
                  <c:v>27804</c:v>
                </c:pt>
                <c:pt idx="12">
                  <c:v>30369</c:v>
                </c:pt>
              </c:numCache>
            </c:numRef>
          </c:val>
          <c:extLst>
            <c:ext xmlns:c16="http://schemas.microsoft.com/office/drawing/2014/chart" uri="{C3380CC4-5D6E-409C-BE32-E72D297353CC}">
              <c16:uniqueId val="{0000000A-F5D1-4BC2-B246-F32B735065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3801</c:v>
                </c:pt>
                <c:pt idx="2">
                  <c:v>#N/A</c:v>
                </c:pt>
                <c:pt idx="3">
                  <c:v>#N/A</c:v>
                </c:pt>
                <c:pt idx="4">
                  <c:v>3618</c:v>
                </c:pt>
                <c:pt idx="5">
                  <c:v>#N/A</c:v>
                </c:pt>
                <c:pt idx="6">
                  <c:v>#N/A</c:v>
                </c:pt>
                <c:pt idx="7">
                  <c:v>3823</c:v>
                </c:pt>
                <c:pt idx="8">
                  <c:v>#N/A</c:v>
                </c:pt>
                <c:pt idx="9">
                  <c:v>#N/A</c:v>
                </c:pt>
                <c:pt idx="10">
                  <c:v>3294</c:v>
                </c:pt>
                <c:pt idx="11">
                  <c:v>#N/A</c:v>
                </c:pt>
                <c:pt idx="12">
                  <c:v>#N/A</c:v>
                </c:pt>
                <c:pt idx="13">
                  <c:v>5159</c:v>
                </c:pt>
                <c:pt idx="14">
                  <c:v>#N/A</c:v>
                </c:pt>
              </c:numCache>
            </c:numRef>
          </c:val>
          <c:smooth val="0"/>
          <c:extLst>
            <c:ext xmlns:c16="http://schemas.microsoft.com/office/drawing/2014/chart" uri="{C3380CC4-5D6E-409C-BE32-E72D297353CC}">
              <c16:uniqueId val="{0000000B-F5D1-4BC2-B246-F32B735065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2613</c:v>
                </c:pt>
                <c:pt idx="1">
                  <c:v>2679</c:v>
                </c:pt>
                <c:pt idx="2">
                  <c:v>2384</c:v>
                </c:pt>
              </c:numCache>
            </c:numRef>
          </c:val>
          <c:extLst>
            <c:ext xmlns:c16="http://schemas.microsoft.com/office/drawing/2014/chart" uri="{C3380CC4-5D6E-409C-BE32-E72D297353CC}">
              <c16:uniqueId val="{00000000-CE8D-42E8-AA16-1C833FB8D4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1902</c:v>
                </c:pt>
                <c:pt idx="1">
                  <c:v>1605</c:v>
                </c:pt>
                <c:pt idx="2">
                  <c:v>1207</c:v>
                </c:pt>
              </c:numCache>
            </c:numRef>
          </c:val>
          <c:extLst>
            <c:ext xmlns:c16="http://schemas.microsoft.com/office/drawing/2014/chart" uri="{C3380CC4-5D6E-409C-BE32-E72D297353CC}">
              <c16:uniqueId val="{00000001-CE8D-42E8-AA16-1C833FB8D4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3304</c:v>
                </c:pt>
                <c:pt idx="1">
                  <c:v>3135</c:v>
                </c:pt>
                <c:pt idx="2">
                  <c:v>2872</c:v>
                </c:pt>
              </c:numCache>
            </c:numRef>
          </c:val>
          <c:extLst>
            <c:ext xmlns:c16="http://schemas.microsoft.com/office/drawing/2014/chart" uri="{C3380CC4-5D6E-409C-BE32-E72D297353CC}">
              <c16:uniqueId val="{00000002-CE8D-42E8-AA16-1C833FB8D4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年度から公共施設の整備・改修等が集中的に行われていることから，償還元金を超える地方債発行額となり元利償還金は増加してい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たが，令和２年度は減少に転じた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償還が終了した地方債があったことと新規発行の地方債において据置期間を設定していることによるものである。しかし，指宿広域市町村圏組合が整備した新ごみ処理施設の整備に伴う償還が本格的に始まったことにより，実質公債費比率の分子は増加してい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経常収支比率に占める公債費の割合について，算入公債費等は交付税措置率の高い財政上有利な地方債を活用しているが，類似団体と比較し高い水準に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とほぼ横ばいで推移している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今後は，公共施設等の耐震化，老朽化対策事業が予定されるため，地方債発行を伴う普通建設事業の計画的な実施により抑制に努める。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満期一括償還地方債はない。</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将来負担額として，地方債残高が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充当可能財源等の充当可能基金と基準財政需要額参入見込額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は横ばいで推移したため，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今後は，計画的な事業実施を図ることで，地方債の発行を抑える必要がある。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は，雨水処理整備に伴う地方債の借入により，今後も負担等の見込額が増加する予定であることから，将来負担比率を増加させないために，充当可能基金の増額確保や有利な地方債の計画的な借入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鹿児島県指宿市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財政調整基金の適正な残高を維持することを目的に財政調整基金の取り崩しを抑え，決算剰余金を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百万円積み立てたが，地方債償還額の増加に対応するため，減債基金を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百万円，その他の特定目的基金を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市民会館整備事業及び市営野球場改修事業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等に伴い「公共施設整備基金」を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市政事務嘱託員費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等に伴い「合併まちづくり基金」を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百万円取り崩したこと，観光誘客事業等に伴い「ふるさと応援基金」を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百万円取り崩したこと等により，基金全体として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を徹底的に見直すとともに，これまでの公共施設への積極的な投資や公共施設の老朽化対策など，今後の財政需要等の増大にも対応できるように，減債基金の確保や伸び率が著しいふるさと納税を原資とするふるさと応援基金を活用しながら，一定額を確保できるよ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合併まちづくり基金：合併に伴う住民の一体感の醸成並びに個性ある地域の活性化及び均衡ある発展に資する事業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ふるさと応援基金：将来都市像（食料供給，健康産業，保養観光，生活充実，国際共栄）を実現する事業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ふるさと振興基金：指宿市ふるさと市町村圏の振興整備に資する事業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鹿児島県市町村職員退職手当組合負担金準備基金：指宿市職員の退職手当の支払いに要する費用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公共施設整備基金：公共又は公用施設の整備費用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金：市民会館整備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や市営野球場改修事業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の費用の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合併まちづくり基金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：市政事務嘱託員費等の費用の取り崩しにより約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観光誘客事業等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百万円取り崩した。しかし，ふるさと応援基金の原資であるふるさと納税の増加により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公共施設整備基金：これまで公共施設の整備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のため活用していたが，残高が減少してきていることから活用の抑制に努める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ふるさと応援基金：ふるさと納税の推進により積立金の増額を見込んでおり，今後も将来都市像の実現に向け，積極的・効果的に活用しながら基金残高の増額を予定している。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億円となっており，前年度から約３億円の減となっている。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・災害や国庫補助事業及び必要不可欠な事業の実施について，財源調整的な基金の取り崩しを行ったため減となった。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・財政調整基金の残高は，目途としていた標準財政規模（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百万円）以上を確保できなかった。今後は，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社会保障の充実や普通交付税の合併算定替の期間終了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，新型コロナウイルス感染症に対応した各種事業の実施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など，厳しい状況が見込まれるが，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歳出の徹底的な見直しなどを実施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することにより，財政調整基金の残高を標準財政規模に対する割合の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％前後で推移できるように努める。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地方債償還額の増加に伴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・近年の大型事業の実施により，地方債の償還が今後ますます大きくなることが予想されるため，各年度の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地方債償還額の動向を見極めつつ，一般会計への負担を平準化するように活用していく。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・積み立てを行うことにより，減債基金の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程度を確保できるように努める。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39,763
39,343
148.84
33,365,513
32,316,565
942,873
12,951,797
30,368,588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基準財政収入額の算定錯誤のため，令和２年度の財政力指数が大きくなり，結果として３年間平均の財政力指数が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となった。３年間平均の財政力指数は類似団体とは同程度のままであるが，今後は算定誤りがないように努めるとともに，引き続き，各事業における緊急度，優先度，市民ニーズ等を勘案すするとともに，物件費などの内部管理経費の削減に努め，持続可能な財政構造の構築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県の平均を大きく上回る結果となった。主な要因は，基準財政収入額の基となる市町村民税の算定錯誤により，普通交付税が減になったものである。また，臨時財政対策債についても，前年度と比較して減となっている。歳出については，指宿広域市町村圏組合が建設した新ごみ処理施設の償還が本格的に始まることに伴う公債費の増と，会計年度任用職員への移行に伴う人件費の増が考えられる。今後，これらの経費の増加に加え，社会保障の充実に伴う扶助費の増加が見込まれるため，更なる事業見直しを進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95250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089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21953</xdr:rowOff>
    </xdr:from>
    <xdr:to>
      <xdr:col>19</xdr:col>
      <xdr:colOff>133350</xdr:colOff>
      <xdr:row>60</xdr:row>
      <xdr:rowOff>121920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0895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21953</xdr:rowOff>
    </xdr:from>
    <xdr:to>
      <xdr:col>15</xdr:col>
      <xdr:colOff>82550</xdr:colOff>
      <xdr:row>60</xdr:row>
      <xdr:rowOff>39188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0895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152037</xdr:rowOff>
    </xdr:from>
    <xdr:to>
      <xdr:col>11</xdr:col>
      <xdr:colOff>31750</xdr:colOff>
      <xdr:row>60</xdr:row>
      <xdr:rowOff>39188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67587"/>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16527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142603</xdr:rowOff>
    </xdr:from>
    <xdr:to>
      <xdr:col>15</xdr:col>
      <xdr:colOff>133350</xdr:colOff>
      <xdr:row>60</xdr:row>
      <xdr:rowOff>72753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82930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159838</xdr:rowOff>
    </xdr:from>
    <xdr:to>
      <xdr:col>11</xdr:col>
      <xdr:colOff>82550</xdr:colOff>
      <xdr:row>60</xdr:row>
      <xdr:rowOff>89988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100165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101237</xdr:rowOff>
    </xdr:from>
    <xdr:to>
      <xdr:col>7</xdr:col>
      <xdr:colOff>31750</xdr:colOff>
      <xdr:row>60</xdr:row>
      <xdr:rowOff>31387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41564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水準より低い要因として，ごみ処理業務や消防業務を一部事務組合で行っていることが挙げられる。一部事務組合の人件費・物件費等に充てる負担金を合計した場合，人口１人当たりの金額は増加することになる。今後はこれらも含めた経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49302</xdr:rowOff>
    </xdr:from>
    <xdr:to>
      <xdr:col>23</xdr:col>
      <xdr:colOff>133350</xdr:colOff>
      <xdr:row>83</xdr:row>
      <xdr:rowOff>72462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79652"/>
          <a:ext cx="838200" cy="2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18269</xdr:rowOff>
    </xdr:from>
    <xdr:to>
      <xdr:col>19</xdr:col>
      <xdr:colOff>133350</xdr:colOff>
      <xdr:row>83</xdr:row>
      <xdr:rowOff>49302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48619"/>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167703</xdr:rowOff>
    </xdr:from>
    <xdr:to>
      <xdr:col>15</xdr:col>
      <xdr:colOff>82550</xdr:colOff>
      <xdr:row>83</xdr:row>
      <xdr:rowOff>18269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26603"/>
          <a:ext cx="889000" cy="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164083</xdr:rowOff>
    </xdr:from>
    <xdr:to>
      <xdr:col>11</xdr:col>
      <xdr:colOff>31750</xdr:colOff>
      <xdr:row>82</xdr:row>
      <xdr:rowOff>167703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2298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21662</xdr:rowOff>
    </xdr:from>
    <xdr:to>
      <xdr:col>23</xdr:col>
      <xdr:colOff>184150</xdr:colOff>
      <xdr:row>83</xdr:row>
      <xdr:rowOff>123262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38189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169952</xdr:rowOff>
    </xdr:from>
    <xdr:to>
      <xdr:col>19</xdr:col>
      <xdr:colOff>184150</xdr:colOff>
      <xdr:row>83</xdr:row>
      <xdr:rowOff>100102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110279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97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138919</xdr:rowOff>
    </xdr:from>
    <xdr:to>
      <xdr:col>15</xdr:col>
      <xdr:colOff>133350</xdr:colOff>
      <xdr:row>83</xdr:row>
      <xdr:rowOff>69069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79246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116903</xdr:rowOff>
    </xdr:from>
    <xdr:to>
      <xdr:col>11</xdr:col>
      <xdr:colOff>82550</xdr:colOff>
      <xdr:row>83</xdr:row>
      <xdr:rowOff>47053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57230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4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113283</xdr:rowOff>
    </xdr:from>
    <xdr:to>
      <xdr:col>7</xdr:col>
      <xdr:colOff>31750</xdr:colOff>
      <xdr:row>83</xdr:row>
      <xdr:rowOff>43433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53610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職員の給与等については，前年度とほぼ横ばいで推移した。類似団体の平均を上回っていることから，今後も定員管理及び各種手当の見直しにより，更なる給与体系の適正化に努める。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44148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773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86</xdr:row>
      <xdr:rowOff>44148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313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86</xdr:row>
      <xdr:rowOff>32657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3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32657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等により，人口千人当たりの数値は，類似団体平均水準より低い値となっている。前年度と比較し微増しているため，引き続き，事務事業や組織機構の見直しを進めながら，より適正な定員管理に努める必要が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89263</xdr:rowOff>
    </xdr:from>
    <xdr:to>
      <xdr:col>81</xdr:col>
      <xdr:colOff>44450</xdr:colOff>
      <xdr:row>62</xdr:row>
      <xdr:rowOff>97306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191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89263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9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41003</xdr:rowOff>
    </xdr:from>
    <xdr:to>
      <xdr:col>72</xdr:col>
      <xdr:colOff>203200</xdr:colOff>
      <xdr:row>62</xdr:row>
      <xdr:rowOff>68580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709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16873</xdr:rowOff>
    </xdr:from>
    <xdr:to>
      <xdr:col>68</xdr:col>
      <xdr:colOff>152400</xdr:colOff>
      <xdr:row>62</xdr:row>
      <xdr:rowOff>41003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4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46506</xdr:rowOff>
    </xdr:from>
    <xdr:to>
      <xdr:col>81</xdr:col>
      <xdr:colOff>95250</xdr:colOff>
      <xdr:row>62</xdr:row>
      <xdr:rowOff>148106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63033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5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38463</xdr:rowOff>
    </xdr:from>
    <xdr:to>
      <xdr:col>77</xdr:col>
      <xdr:colOff>95250</xdr:colOff>
      <xdr:row>62</xdr:row>
      <xdr:rowOff>140063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150240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43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129557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161653</xdr:rowOff>
    </xdr:from>
    <xdr:to>
      <xdr:col>68</xdr:col>
      <xdr:colOff>203200</xdr:colOff>
      <xdr:row>62</xdr:row>
      <xdr:rowOff>91803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101980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ほぼ横ばいとなっているが，令和２年度においては類似団体と同じ値になった。令和２年度のみの実質公債費比率をみると，指宿広域市町村圏組合が新設した新ごみ処理施設の償還が本格的に始まったことに伴う負担金が増加した。今後も当該事業における償還が続くが，事業計画の整理・縮小を図るなど引き続き水準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24024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6566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20003</xdr:rowOff>
    </xdr:from>
    <xdr:to>
      <xdr:col>77</xdr:col>
      <xdr:colOff>44450</xdr:colOff>
      <xdr:row>37</xdr:row>
      <xdr:rowOff>24024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636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13970</xdr:rowOff>
    </xdr:from>
    <xdr:to>
      <xdr:col>72</xdr:col>
      <xdr:colOff>203200</xdr:colOff>
      <xdr:row>37</xdr:row>
      <xdr:rowOff>20003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576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3916</xdr:rowOff>
    </xdr:from>
    <xdr:to>
      <xdr:col>68</xdr:col>
      <xdr:colOff>152400</xdr:colOff>
      <xdr:row>37</xdr:row>
      <xdr:rowOff>13970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4756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114740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85001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8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134620</xdr:rowOff>
    </xdr:from>
    <xdr:to>
      <xdr:col>68</xdr:col>
      <xdr:colOff>203200</xdr:colOff>
      <xdr:row>37</xdr:row>
      <xdr:rowOff>64770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124566</xdr:rowOff>
    </xdr:from>
    <xdr:to>
      <xdr:col>64</xdr:col>
      <xdr:colOff>152400</xdr:colOff>
      <xdr:row>37</xdr:row>
      <xdr:rowOff>54716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64893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開聞庁舎建替事業や市民会館建設事業，市営野球場改修事業などの大型事業を続けて実施したことで，地方債現在高は増加し，将来負担比率が</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ポイント増加した。今後も大型事業や公共施設の老朽化に伴う更新等が予定されていることから，事業実施の適正化を図り，財政の健全化に努める必要がある。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100669</xdr:rowOff>
    </xdr:from>
    <xdr:to>
      <xdr:col>81</xdr:col>
      <xdr:colOff>44450</xdr:colOff>
      <xdr:row>14</xdr:row>
      <xdr:rowOff>168233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500969"/>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100669</xdr:rowOff>
    </xdr:from>
    <xdr:to>
      <xdr:col>77</xdr:col>
      <xdr:colOff>44450</xdr:colOff>
      <xdr:row>14</xdr:row>
      <xdr:rowOff>119973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0096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111125</xdr:rowOff>
    </xdr:from>
    <xdr:to>
      <xdr:col>72</xdr:col>
      <xdr:colOff>203200</xdr:colOff>
      <xdr:row>14</xdr:row>
      <xdr:rowOff>119973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511425"/>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111125</xdr:rowOff>
    </xdr:from>
    <xdr:to>
      <xdr:col>68</xdr:col>
      <xdr:colOff>152400</xdr:colOff>
      <xdr:row>14</xdr:row>
      <xdr:rowOff>115549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11425"/>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117433</xdr:rowOff>
    </xdr:from>
    <xdr:to>
      <xdr:col>81</xdr:col>
      <xdr:colOff>95250</xdr:colOff>
      <xdr:row>15</xdr:row>
      <xdr:rowOff>47583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89510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8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49869</xdr:rowOff>
    </xdr:from>
    <xdr:to>
      <xdr:col>77</xdr:col>
      <xdr:colOff>95250</xdr:colOff>
      <xdr:row>14</xdr:row>
      <xdr:rowOff>151469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161646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1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69173</xdr:rowOff>
    </xdr:from>
    <xdr:to>
      <xdr:col>73</xdr:col>
      <xdr:colOff>44450</xdr:colOff>
      <xdr:row>14</xdr:row>
      <xdr:rowOff>170773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9500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3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60325</xdr:rowOff>
    </xdr:from>
    <xdr:to>
      <xdr:col>68</xdr:col>
      <xdr:colOff>203200</xdr:colOff>
      <xdr:row>14</xdr:row>
      <xdr:rowOff>161925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652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64749</xdr:rowOff>
    </xdr:from>
    <xdr:to>
      <xdr:col>64</xdr:col>
      <xdr:colOff>152400</xdr:colOff>
      <xdr:row>14</xdr:row>
      <xdr:rowOff>166349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5076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39,763
39,343
148.84
33,365,513
32,316,565
942,873
12,951,797
30,368,588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経常収支比率の人件費分は類似団体及び県平均と同水準となっているが，会計年度任用職員に係る人件費の増のため，前年度と比較して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ポイント上昇した。引き続き，定員管理及び各種手当の見直しにより，更なる給与体系の適正化に努める。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8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物件費に係る経常収支比率が類似団体平均水準より低い要因として，ごみ処理業務や消防業務を一部事務組合で行っていることが挙げられる。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した要因は，</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会計年度任用職員制度への移行に伴うものであり，物件費から人件費へのシフトが起きているためである。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今後は新規に建設した施設の管理費用が発生するため，経常収支比率の増加が見込まれるが，施設の適正な管理体制や内部管理経費の見直しに努める。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03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133350</xdr:rowOff>
    </xdr:from>
    <xdr:to>
      <xdr:col>78</xdr:col>
      <xdr:colOff>69850</xdr:colOff>
      <xdr:row>15</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133350</xdr:rowOff>
    </xdr:from>
    <xdr:to>
      <xdr:col>73</xdr:col>
      <xdr:colOff>180975</xdr:colOff>
      <xdr:row>16</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0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8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82550</xdr:rowOff>
    </xdr:from>
    <xdr:to>
      <xdr:col>74</xdr:col>
      <xdr:colOff>31750</xdr:colOff>
      <xdr:row>16</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latin typeface="ＭＳ Ｐゴシック" panose="020B0600070205080204" pitchFamily="50" charset="-128"/>
              <a:ea typeface="ＭＳ Ｐゴシック" panose="020B0600070205080204" pitchFamily="50" charset="-128"/>
            </a:rPr>
            <a:t>前年度と比較して</a:t>
          </a:r>
          <a:r>
            <a:rPr kumimoji="1" lang="en-US" altLang="ja-JP" sz="1250">
              <a:latin typeface="ＭＳ Ｐゴシック" panose="020B0600070205080204" pitchFamily="50" charset="-128"/>
              <a:ea typeface="ＭＳ Ｐゴシック" panose="020B0600070205080204" pitchFamily="50" charset="-128"/>
            </a:rPr>
            <a:t>0.1</a:t>
          </a:r>
          <a:r>
            <a:rPr kumimoji="1" lang="ja-JP" altLang="en-US" sz="1250">
              <a:latin typeface="ＭＳ Ｐゴシック" panose="020B0600070205080204" pitchFamily="50" charset="-128"/>
              <a:ea typeface="ＭＳ Ｐゴシック" panose="020B0600070205080204" pitchFamily="50" charset="-128"/>
            </a:rPr>
            <a:t>ポイント減少したが，扶助費に係る経常収支比率が類似団体を上回り，且つ上昇傾向にある要因として，平成</a:t>
          </a:r>
          <a:r>
            <a:rPr kumimoji="1" lang="en-US" altLang="ja-JP" sz="1250">
              <a:latin typeface="ＭＳ Ｐゴシック" panose="020B0600070205080204" pitchFamily="50" charset="-128"/>
              <a:ea typeface="ＭＳ Ｐゴシック" panose="020B0600070205080204" pitchFamily="50" charset="-128"/>
            </a:rPr>
            <a:t>27</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10</a:t>
          </a:r>
          <a:r>
            <a:rPr kumimoji="1" lang="ja-JP" altLang="en-US" sz="1250">
              <a:latin typeface="ＭＳ Ｐゴシック" panose="020B0600070205080204" pitchFamily="50" charset="-128"/>
              <a:ea typeface="ＭＳ Ｐゴシック" panose="020B0600070205080204" pitchFamily="50" charset="-128"/>
            </a:rPr>
            <a:t>月から医療費助成を中学生までに拡充したこや認定子ども園への移行が進み</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保育所運営補助が増えたこと，障害者施設利用サービス費が増えたことが挙げられる。今後も，各種施策により増加することが予想されることから，事務事業の見直しを進めていくことで，財政を圧迫する上昇傾向に歯止めをかけるよう努める。</a:t>
          </a:r>
          <a:endParaRPr lang="ja-JP" altLang="ja-JP" sz="1250">
            <a:effectLst/>
            <a:latin typeface="ＭＳ Ｐゴシック" panose="020B0600070205080204" pitchFamily="50" charset="-128"/>
            <a:ea typeface="ＭＳ Ｐゴシック" panose="020B0600070205080204" pitchFamily="50" charset="-128"/>
          </a:endParaRP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0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56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3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158750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8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その他に係る経常収支比率が類似団体平均水準をはじめ，全国・県平均を上回っているのは，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国民健康保険特別会計の赤字補填的な繰出金が多額になっていることが要因として挙げられる。国民健康保険税率の適正化を図り，普通会計の負担額を減らしていくよう努める。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5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58</xdr:row>
      <xdr:rowOff>35560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57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5080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補助費等の経常的経費は一部事務組合への負担金が約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割を占めている。ごみ処理業務については，広域組合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新ごみ処理施設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建設に伴う償還が始まったことによる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増，また，消防業務については，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消防自動車の購入に伴う増で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ある。今後は，一部事務組合や構成市と協議しながら，事務事業の見直しを進め経費の縮減に努める。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56134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174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8947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254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に占める割合が類似団体平均水準や全国・県平均と比較して高いのは，近年大型の整備事業が集中したことが要因となっている。今後も，公共施設の統合・除却や既存施設の耐震化・大規模改修等が予定され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いることに加え，その償還が始まるなど数年間は公債費が上がっていくと考えられる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。このような地方債発行を伴う普通建設事業の計画的な実施により公債費の抑制に努める。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71755</xdr:rowOff>
    </xdr:from>
    <xdr:to>
      <xdr:col>24</xdr:col>
      <xdr:colOff>25400</xdr:colOff>
      <xdr:row>75</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305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66040</xdr:rowOff>
    </xdr:from>
    <xdr:to>
      <xdr:col>19</xdr:col>
      <xdr:colOff>187325</xdr:colOff>
      <xdr:row>75</xdr:row>
      <xdr:rowOff>71755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24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66040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17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48895</xdr:rowOff>
    </xdr:from>
    <xdr:to>
      <xdr:col>11</xdr:col>
      <xdr:colOff>9525</xdr:colOff>
      <xdr:row>75</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07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30480</xdr:rowOff>
    </xdr:from>
    <xdr:to>
      <xdr:col>24</xdr:col>
      <xdr:colOff>76200</xdr:colOff>
      <xdr:row>75</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2557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6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20955</xdr:rowOff>
    </xdr:from>
    <xdr:to>
      <xdr:col>20</xdr:col>
      <xdr:colOff>38100</xdr:colOff>
      <xdr:row>75</xdr:row>
      <xdr:rowOff>122555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107332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101616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xdr:rowOff>
    </xdr:from>
    <xdr:to>
      <xdr:col>11</xdr:col>
      <xdr:colOff>60325</xdr:colOff>
      <xdr:row>75</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93997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169545</xdr:rowOff>
    </xdr:from>
    <xdr:to>
      <xdr:col>6</xdr:col>
      <xdr:colOff>171450</xdr:colOff>
      <xdr:row>75</xdr:row>
      <xdr:rowOff>99695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84472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ポイント増加した要因の一つは，市町村民税の算定錯誤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による普通交付税の減少が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交付税の算定の精査には注意を払い錯誤がないように努める。また，引き続き，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公共施設の統合・除却や既存施設の耐震化・大規模改修等，大型事業の実施が見込まれることから，人件費や扶助費，物件費等の支出抑制に努める。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88137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20624"/>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90424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01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01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24467</xdr:rowOff>
    </xdr:from>
    <xdr:to>
      <xdr:col>29</xdr:col>
      <xdr:colOff>127000</xdr:colOff>
      <xdr:row>17</xdr:row>
      <xdr:rowOff>84513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6742"/>
          <a:ext cx="647700" cy="6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84513</xdr:rowOff>
    </xdr:from>
    <xdr:to>
      <xdr:col>26</xdr:col>
      <xdr:colOff>50800</xdr:colOff>
      <xdr:row>17</xdr:row>
      <xdr:rowOff>134413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6788"/>
          <a:ext cx="698500" cy="4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134413</xdr:rowOff>
    </xdr:from>
    <xdr:to>
      <xdr:col>22</xdr:col>
      <xdr:colOff>114300</xdr:colOff>
      <xdr:row>17</xdr:row>
      <xdr:rowOff>157992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6688"/>
          <a:ext cx="698500" cy="2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157992</xdr:rowOff>
    </xdr:from>
    <xdr:to>
      <xdr:col>18</xdr:col>
      <xdr:colOff>177800</xdr:colOff>
      <xdr:row>17</xdr:row>
      <xdr:rowOff>164371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0267"/>
          <a:ext cx="698500" cy="6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145117</xdr:rowOff>
    </xdr:from>
    <xdr:to>
      <xdr:col>29</xdr:col>
      <xdr:colOff>177800</xdr:colOff>
      <xdr:row>17</xdr:row>
      <xdr:rowOff>75267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5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161644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33713</xdr:rowOff>
    </xdr:from>
    <xdr:to>
      <xdr:col>26</xdr:col>
      <xdr:colOff>101600</xdr:colOff>
      <xdr:row>17</xdr:row>
      <xdr:rowOff>135313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5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145490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83613</xdr:rowOff>
    </xdr:from>
    <xdr:to>
      <xdr:col>22</xdr:col>
      <xdr:colOff>165100</xdr:colOff>
      <xdr:row>18</xdr:row>
      <xdr:rowOff>13763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23940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1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107192</xdr:rowOff>
    </xdr:from>
    <xdr:to>
      <xdr:col>19</xdr:col>
      <xdr:colOff>38100</xdr:colOff>
      <xdr:row>18</xdr:row>
      <xdr:rowOff>37342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47519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113571</xdr:rowOff>
    </xdr:from>
    <xdr:to>
      <xdr:col>15</xdr:col>
      <xdr:colOff>101600</xdr:colOff>
      <xdr:row>18</xdr:row>
      <xdr:rowOff>43721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7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53898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4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338836</xdr:rowOff>
    </xdr:from>
    <xdr:to>
      <xdr:col>29</xdr:col>
      <xdr:colOff>127000</xdr:colOff>
      <xdr:row>37</xdr:row>
      <xdr:rowOff>341221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63536"/>
          <a:ext cx="647700" cy="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341221</xdr:rowOff>
    </xdr:from>
    <xdr:to>
      <xdr:col>26</xdr:col>
      <xdr:colOff>50800</xdr:colOff>
      <xdr:row>38</xdr:row>
      <xdr:rowOff>1628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65921"/>
          <a:ext cx="698500" cy="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342733</xdr:rowOff>
    </xdr:from>
    <xdr:to>
      <xdr:col>22</xdr:col>
      <xdr:colOff>114300</xdr:colOff>
      <xdr:row>38</xdr:row>
      <xdr:rowOff>1628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67433"/>
          <a:ext cx="698500" cy="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342733</xdr:rowOff>
    </xdr:from>
    <xdr:to>
      <xdr:col>18</xdr:col>
      <xdr:colOff>177800</xdr:colOff>
      <xdr:row>38</xdr:row>
      <xdr:rowOff>3777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67433"/>
          <a:ext cx="698500" cy="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288036</xdr:rowOff>
    </xdr:from>
    <xdr:to>
      <xdr:col>29</xdr:col>
      <xdr:colOff>177800</xdr:colOff>
      <xdr:row>38</xdr:row>
      <xdr:rowOff>46736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1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260113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290421</xdr:rowOff>
    </xdr:from>
    <xdr:to>
      <xdr:col>26</xdr:col>
      <xdr:colOff>101600</xdr:colOff>
      <xdr:row>38</xdr:row>
      <xdr:rowOff>49121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33898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293728</xdr:rowOff>
    </xdr:from>
    <xdr:to>
      <xdr:col>22</xdr:col>
      <xdr:colOff>165100</xdr:colOff>
      <xdr:row>38</xdr:row>
      <xdr:rowOff>52428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37205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291933</xdr:rowOff>
    </xdr:from>
    <xdr:to>
      <xdr:col>19</xdr:col>
      <xdr:colOff>38100</xdr:colOff>
      <xdr:row>38</xdr:row>
      <xdr:rowOff>50633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35410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295877</xdr:rowOff>
    </xdr:from>
    <xdr:to>
      <xdr:col>15</xdr:col>
      <xdr:colOff>101600</xdr:colOff>
      <xdr:row>38</xdr:row>
      <xdr:rowOff>54577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39354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39,763
39,343
148.84
33,365,513
32,316,565
942,873
12,951,797
30,368,588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141006</xdr:rowOff>
    </xdr:from>
    <xdr:to>
      <xdr:col>24</xdr:col>
      <xdr:colOff>63500</xdr:colOff>
      <xdr:row>36</xdr:row>
      <xdr:rowOff>48554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41756"/>
          <a:ext cx="838200" cy="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48554</xdr:rowOff>
    </xdr:from>
    <xdr:to>
      <xdr:col>19</xdr:col>
      <xdr:colOff>177800</xdr:colOff>
      <xdr:row>36</xdr:row>
      <xdr:rowOff>90453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20754"/>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90453</xdr:rowOff>
    </xdr:from>
    <xdr:to>
      <xdr:col>15</xdr:col>
      <xdr:colOff>50800</xdr:colOff>
      <xdr:row>36</xdr:row>
      <xdr:rowOff>107838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62653"/>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81679</xdr:rowOff>
    </xdr:from>
    <xdr:to>
      <xdr:col>10</xdr:col>
      <xdr:colOff>114300</xdr:colOff>
      <xdr:row>36</xdr:row>
      <xdr:rowOff>107838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53879"/>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90206</xdr:rowOff>
    </xdr:from>
    <xdr:to>
      <xdr:col>24</xdr:col>
      <xdr:colOff>114300</xdr:colOff>
      <xdr:row>36</xdr:row>
      <xdr:rowOff>20356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68633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169204</xdr:rowOff>
    </xdr:from>
    <xdr:to>
      <xdr:col>20</xdr:col>
      <xdr:colOff>38100</xdr:colOff>
      <xdr:row>36</xdr:row>
      <xdr:rowOff>99354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90481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39653</xdr:rowOff>
    </xdr:from>
    <xdr:to>
      <xdr:col>15</xdr:col>
      <xdr:colOff>101600</xdr:colOff>
      <xdr:row>36</xdr:row>
      <xdr:rowOff>141253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57038</xdr:rowOff>
    </xdr:from>
    <xdr:to>
      <xdr:col>10</xdr:col>
      <xdr:colOff>165100</xdr:colOff>
      <xdr:row>36</xdr:row>
      <xdr:rowOff>158638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149765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30879</xdr:rowOff>
    </xdr:from>
    <xdr:to>
      <xdr:col>6</xdr:col>
      <xdr:colOff>38100</xdr:colOff>
      <xdr:row>36</xdr:row>
      <xdr:rowOff>132479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123606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9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12089</xdr:rowOff>
    </xdr:from>
    <xdr:to>
      <xdr:col>24</xdr:col>
      <xdr:colOff>63500</xdr:colOff>
      <xdr:row>58</xdr:row>
      <xdr:rowOff>16945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56189"/>
          <a:ext cx="838200" cy="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12089</xdr:rowOff>
    </xdr:from>
    <xdr:to>
      <xdr:col>19</xdr:col>
      <xdr:colOff>177800</xdr:colOff>
      <xdr:row>58</xdr:row>
      <xdr:rowOff>43100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56189"/>
          <a:ext cx="889000" cy="3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43100</xdr:rowOff>
    </xdr:from>
    <xdr:to>
      <xdr:col>15</xdr:col>
      <xdr:colOff>50800</xdr:colOff>
      <xdr:row>58</xdr:row>
      <xdr:rowOff>68475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87200"/>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66757</xdr:rowOff>
    </xdr:from>
    <xdr:to>
      <xdr:col>10</xdr:col>
      <xdr:colOff>114300</xdr:colOff>
      <xdr:row>58</xdr:row>
      <xdr:rowOff>68475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10857"/>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137595</xdr:rowOff>
    </xdr:from>
    <xdr:to>
      <xdr:col>24</xdr:col>
      <xdr:colOff>114300</xdr:colOff>
      <xdr:row>58</xdr:row>
      <xdr:rowOff>67745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132739</xdr:rowOff>
    </xdr:from>
    <xdr:to>
      <xdr:col>20</xdr:col>
      <xdr:colOff>38100</xdr:colOff>
      <xdr:row>58</xdr:row>
      <xdr:rowOff>62889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54016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9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163750</xdr:rowOff>
    </xdr:from>
    <xdr:to>
      <xdr:col>15</xdr:col>
      <xdr:colOff>101600</xdr:colOff>
      <xdr:row>58</xdr:row>
      <xdr:rowOff>93900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85027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17675</xdr:rowOff>
    </xdr:from>
    <xdr:to>
      <xdr:col>10</xdr:col>
      <xdr:colOff>165100</xdr:colOff>
      <xdr:row>58</xdr:row>
      <xdr:rowOff>119275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110402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15957</xdr:rowOff>
    </xdr:from>
    <xdr:to>
      <xdr:col>6</xdr:col>
      <xdr:colOff>38100</xdr:colOff>
      <xdr:row>58</xdr:row>
      <xdr:rowOff>117557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108684</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170847</xdr:rowOff>
    </xdr:from>
    <xdr:to>
      <xdr:col>24</xdr:col>
      <xdr:colOff>63500</xdr:colOff>
      <xdr:row>79</xdr:row>
      <xdr:rowOff>712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43947"/>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170847</xdr:rowOff>
    </xdr:from>
    <xdr:to>
      <xdr:col>19</xdr:col>
      <xdr:colOff>177800</xdr:colOff>
      <xdr:row>78</xdr:row>
      <xdr:rowOff>170999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4394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170999</xdr:rowOff>
    </xdr:from>
    <xdr:to>
      <xdr:col>15</xdr:col>
      <xdr:colOff>50800</xdr:colOff>
      <xdr:row>79</xdr:row>
      <xdr:rowOff>4330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44099"/>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4330</xdr:rowOff>
    </xdr:from>
    <xdr:to>
      <xdr:col>10</xdr:col>
      <xdr:colOff>114300</xdr:colOff>
      <xdr:row>79</xdr:row>
      <xdr:rowOff>6807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48880"/>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121362</xdr:rowOff>
    </xdr:from>
    <xdr:to>
      <xdr:col>24</xdr:col>
      <xdr:colOff>114300</xdr:colOff>
      <xdr:row>79</xdr:row>
      <xdr:rowOff>51512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36289</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120047</xdr:rowOff>
    </xdr:from>
    <xdr:to>
      <xdr:col>20</xdr:col>
      <xdr:colOff>38100</xdr:colOff>
      <xdr:row>79</xdr:row>
      <xdr:rowOff>50197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41324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8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120199</xdr:rowOff>
    </xdr:from>
    <xdr:to>
      <xdr:col>15</xdr:col>
      <xdr:colOff>101600</xdr:colOff>
      <xdr:row>79</xdr:row>
      <xdr:rowOff>50349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41476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8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124980</xdr:rowOff>
    </xdr:from>
    <xdr:to>
      <xdr:col>10</xdr:col>
      <xdr:colOff>165100</xdr:colOff>
      <xdr:row>79</xdr:row>
      <xdr:rowOff>55130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46257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127457</xdr:rowOff>
    </xdr:from>
    <xdr:to>
      <xdr:col>6</xdr:col>
      <xdr:colOff>38100</xdr:colOff>
      <xdr:row>79</xdr:row>
      <xdr:rowOff>57607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48734</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9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89915</xdr:rowOff>
    </xdr:from>
    <xdr:to>
      <xdr:col>24</xdr:col>
      <xdr:colOff>63500</xdr:colOff>
      <xdr:row>94</xdr:row>
      <xdr:rowOff>158535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206215"/>
          <a:ext cx="838200" cy="6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158535</xdr:rowOff>
    </xdr:from>
    <xdr:to>
      <xdr:col>19</xdr:col>
      <xdr:colOff>177800</xdr:colOff>
      <xdr:row>95</xdr:row>
      <xdr:rowOff>45275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74835"/>
          <a:ext cx="889000" cy="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32055</xdr:rowOff>
    </xdr:from>
    <xdr:to>
      <xdr:col>15</xdr:col>
      <xdr:colOff>50800</xdr:colOff>
      <xdr:row>95</xdr:row>
      <xdr:rowOff>45275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319805"/>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32055</xdr:rowOff>
    </xdr:from>
    <xdr:to>
      <xdr:col>10</xdr:col>
      <xdr:colOff>114300</xdr:colOff>
      <xdr:row>95</xdr:row>
      <xdr:rowOff>80226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19805"/>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39115</xdr:rowOff>
    </xdr:from>
    <xdr:to>
      <xdr:col>24</xdr:col>
      <xdr:colOff>114300</xdr:colOff>
      <xdr:row>94</xdr:row>
      <xdr:rowOff>140715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61992</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0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107735</xdr:rowOff>
    </xdr:from>
    <xdr:to>
      <xdr:col>20</xdr:col>
      <xdr:colOff>38100</xdr:colOff>
      <xdr:row>95</xdr:row>
      <xdr:rowOff>37885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54412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99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165925</xdr:rowOff>
    </xdr:from>
    <xdr:to>
      <xdr:col>15</xdr:col>
      <xdr:colOff>101600</xdr:colOff>
      <xdr:row>95</xdr:row>
      <xdr:rowOff>96075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112602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0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152705</xdr:rowOff>
    </xdr:from>
    <xdr:to>
      <xdr:col>10</xdr:col>
      <xdr:colOff>165100</xdr:colOff>
      <xdr:row>95</xdr:row>
      <xdr:rowOff>82855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99382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4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29426</xdr:rowOff>
    </xdr:from>
    <xdr:to>
      <xdr:col>6</xdr:col>
      <xdr:colOff>38100</xdr:colOff>
      <xdr:row>95</xdr:row>
      <xdr:rowOff>131026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1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147553</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9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39583</xdr:rowOff>
    </xdr:from>
    <xdr:to>
      <xdr:col>55</xdr:col>
      <xdr:colOff>0</xdr:colOff>
      <xdr:row>38</xdr:row>
      <xdr:rowOff>58769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11783"/>
          <a:ext cx="838200" cy="36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58769</xdr:rowOff>
    </xdr:from>
    <xdr:to>
      <xdr:col>50</xdr:col>
      <xdr:colOff>114300</xdr:colOff>
      <xdr:row>38</xdr:row>
      <xdr:rowOff>103990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73869"/>
          <a:ext cx="889000" cy="4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89019</xdr:rowOff>
    </xdr:from>
    <xdr:to>
      <xdr:col>45</xdr:col>
      <xdr:colOff>177800</xdr:colOff>
      <xdr:row>38</xdr:row>
      <xdr:rowOff>103990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604119"/>
          <a:ext cx="889000" cy="1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89019</xdr:rowOff>
    </xdr:from>
    <xdr:to>
      <xdr:col>41</xdr:col>
      <xdr:colOff>50800</xdr:colOff>
      <xdr:row>38</xdr:row>
      <xdr:rowOff>90894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4119"/>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160233</xdr:rowOff>
    </xdr:from>
    <xdr:to>
      <xdr:col>55</xdr:col>
      <xdr:colOff>50800</xdr:colOff>
      <xdr:row>36</xdr:row>
      <xdr:rowOff>90383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138660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7969</xdr:rowOff>
    </xdr:from>
    <xdr:to>
      <xdr:col>50</xdr:col>
      <xdr:colOff>165100</xdr:colOff>
      <xdr:row>38</xdr:row>
      <xdr:rowOff>109569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100696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53190</xdr:rowOff>
    </xdr:from>
    <xdr:to>
      <xdr:col>46</xdr:col>
      <xdr:colOff>38100</xdr:colOff>
      <xdr:row>38</xdr:row>
      <xdr:rowOff>154790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145917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38219</xdr:rowOff>
    </xdr:from>
    <xdr:to>
      <xdr:col>41</xdr:col>
      <xdr:colOff>101600</xdr:colOff>
      <xdr:row>38</xdr:row>
      <xdr:rowOff>139819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130946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40094</xdr:rowOff>
    </xdr:from>
    <xdr:to>
      <xdr:col>36</xdr:col>
      <xdr:colOff>165100</xdr:colOff>
      <xdr:row>38</xdr:row>
      <xdr:rowOff>141694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132821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4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153105</xdr:rowOff>
    </xdr:from>
    <xdr:to>
      <xdr:col>55</xdr:col>
      <xdr:colOff>0</xdr:colOff>
      <xdr:row>55</xdr:row>
      <xdr:rowOff>106759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239955"/>
          <a:ext cx="838200" cy="29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67567</xdr:rowOff>
    </xdr:from>
    <xdr:to>
      <xdr:col>50</xdr:col>
      <xdr:colOff>114300</xdr:colOff>
      <xdr:row>55</xdr:row>
      <xdr:rowOff>106759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97317"/>
          <a:ext cx="8890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67567</xdr:rowOff>
    </xdr:from>
    <xdr:to>
      <xdr:col>45</xdr:col>
      <xdr:colOff>177800</xdr:colOff>
      <xdr:row>55</xdr:row>
      <xdr:rowOff>76538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97317"/>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76538</xdr:rowOff>
    </xdr:from>
    <xdr:to>
      <xdr:col>41</xdr:col>
      <xdr:colOff>50800</xdr:colOff>
      <xdr:row>56</xdr:row>
      <xdr:rowOff>46578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06288"/>
          <a:ext cx="889000" cy="1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102305</xdr:rowOff>
    </xdr:from>
    <xdr:to>
      <xdr:col>55</xdr:col>
      <xdr:colOff>50800</xdr:colOff>
      <xdr:row>54</xdr:row>
      <xdr:rowOff>32455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1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125182</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04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55959</xdr:rowOff>
    </xdr:from>
    <xdr:to>
      <xdr:col>50</xdr:col>
      <xdr:colOff>165100</xdr:colOff>
      <xdr:row>55</xdr:row>
      <xdr:rowOff>157559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8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2636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6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16767</xdr:rowOff>
    </xdr:from>
    <xdr:to>
      <xdr:col>46</xdr:col>
      <xdr:colOff>38100</xdr:colOff>
      <xdr:row>55</xdr:row>
      <xdr:rowOff>118367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134894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2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25738</xdr:rowOff>
    </xdr:from>
    <xdr:to>
      <xdr:col>41</xdr:col>
      <xdr:colOff>101600</xdr:colOff>
      <xdr:row>55</xdr:row>
      <xdr:rowOff>127338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143865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3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167228</xdr:rowOff>
    </xdr:from>
    <xdr:to>
      <xdr:col>36</xdr:col>
      <xdr:colOff>165100</xdr:colOff>
      <xdr:row>56</xdr:row>
      <xdr:rowOff>97378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113905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7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13321</xdr:rowOff>
    </xdr:from>
    <xdr:to>
      <xdr:col>55</xdr:col>
      <xdr:colOff>0</xdr:colOff>
      <xdr:row>76</xdr:row>
      <xdr:rowOff>54186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872071"/>
          <a:ext cx="838200" cy="21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54186</xdr:rowOff>
    </xdr:from>
    <xdr:to>
      <xdr:col>50</xdr:col>
      <xdr:colOff>114300</xdr:colOff>
      <xdr:row>77</xdr:row>
      <xdr:rowOff>48388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084386"/>
          <a:ext cx="889000" cy="16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48388</xdr:rowOff>
    </xdr:from>
    <xdr:to>
      <xdr:col>45</xdr:col>
      <xdr:colOff>177800</xdr:colOff>
      <xdr:row>77</xdr:row>
      <xdr:rowOff>68129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50038"/>
          <a:ext cx="8890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68129</xdr:rowOff>
    </xdr:from>
    <xdr:to>
      <xdr:col>41</xdr:col>
      <xdr:colOff>50800</xdr:colOff>
      <xdr:row>78</xdr:row>
      <xdr:rowOff>6215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69779"/>
          <a:ext cx="889000" cy="10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133971</xdr:rowOff>
    </xdr:from>
    <xdr:to>
      <xdr:col>55</xdr:col>
      <xdr:colOff>50800</xdr:colOff>
      <xdr:row>75</xdr:row>
      <xdr:rowOff>64121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8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156848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67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3386</xdr:rowOff>
    </xdr:from>
    <xdr:to>
      <xdr:col>50</xdr:col>
      <xdr:colOff>165100</xdr:colOff>
      <xdr:row>76</xdr:row>
      <xdr:rowOff>104986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0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121512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80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169038</xdr:rowOff>
    </xdr:from>
    <xdr:to>
      <xdr:col>46</xdr:col>
      <xdr:colOff>38100</xdr:colOff>
      <xdr:row>77</xdr:row>
      <xdr:rowOff>99188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115715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17329</xdr:rowOff>
    </xdr:from>
    <xdr:to>
      <xdr:col>41</xdr:col>
      <xdr:colOff>101600</xdr:colOff>
      <xdr:row>77</xdr:row>
      <xdr:rowOff>118929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110056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1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126865</xdr:rowOff>
    </xdr:from>
    <xdr:to>
      <xdr:col>36</xdr:col>
      <xdr:colOff>165100</xdr:colOff>
      <xdr:row>78</xdr:row>
      <xdr:rowOff>57015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48142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70838</xdr:rowOff>
    </xdr:from>
    <xdr:to>
      <xdr:col>55</xdr:col>
      <xdr:colOff>0</xdr:colOff>
      <xdr:row>96</xdr:row>
      <xdr:rowOff>65176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015688"/>
          <a:ext cx="838200" cy="50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164770</xdr:rowOff>
    </xdr:from>
    <xdr:to>
      <xdr:col>50</xdr:col>
      <xdr:colOff>114300</xdr:colOff>
      <xdr:row>96</xdr:row>
      <xdr:rowOff>65176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281070"/>
          <a:ext cx="889000" cy="2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138471</xdr:rowOff>
    </xdr:from>
    <xdr:to>
      <xdr:col>45</xdr:col>
      <xdr:colOff>177800</xdr:colOff>
      <xdr:row>94</xdr:row>
      <xdr:rowOff>164770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083321"/>
          <a:ext cx="889000" cy="1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138471</xdr:rowOff>
    </xdr:from>
    <xdr:to>
      <xdr:col>41</xdr:col>
      <xdr:colOff>50800</xdr:colOff>
      <xdr:row>95</xdr:row>
      <xdr:rowOff>63294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083321"/>
          <a:ext cx="889000" cy="2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20038</xdr:rowOff>
    </xdr:from>
    <xdr:to>
      <xdr:col>55</xdr:col>
      <xdr:colOff>50800</xdr:colOff>
      <xdr:row>93</xdr:row>
      <xdr:rowOff>121638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9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42915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8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14376</xdr:rowOff>
    </xdr:from>
    <xdr:to>
      <xdr:col>50</xdr:col>
      <xdr:colOff>165100</xdr:colOff>
      <xdr:row>96</xdr:row>
      <xdr:rowOff>115976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107103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5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113970</xdr:rowOff>
    </xdr:from>
    <xdr:to>
      <xdr:col>46</xdr:col>
      <xdr:colOff>38100</xdr:colOff>
      <xdr:row>95</xdr:row>
      <xdr:rowOff>44120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2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60647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0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87671</xdr:rowOff>
    </xdr:from>
    <xdr:to>
      <xdr:col>41</xdr:col>
      <xdr:colOff>101600</xdr:colOff>
      <xdr:row>94</xdr:row>
      <xdr:rowOff>17821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0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34348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80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12494</xdr:rowOff>
    </xdr:from>
    <xdr:to>
      <xdr:col>36</xdr:col>
      <xdr:colOff>165100</xdr:colOff>
      <xdr:row>95</xdr:row>
      <xdr:rowOff>114094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0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130621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7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167437</xdr:rowOff>
    </xdr:from>
    <xdr:to>
      <xdr:col>85</xdr:col>
      <xdr:colOff>127000</xdr:colOff>
      <xdr:row>39</xdr:row>
      <xdr:rowOff>17056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82537"/>
          <a:ext cx="8382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6985</xdr:rowOff>
    </xdr:from>
    <xdr:to>
      <xdr:col>81</xdr:col>
      <xdr:colOff>50800</xdr:colOff>
      <xdr:row>39</xdr:row>
      <xdr:rowOff>17056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93535"/>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150164</xdr:rowOff>
    </xdr:from>
    <xdr:to>
      <xdr:col>76</xdr:col>
      <xdr:colOff>114300</xdr:colOff>
      <xdr:row>39</xdr:row>
      <xdr:rowOff>6985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65264"/>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106261</xdr:rowOff>
    </xdr:from>
    <xdr:to>
      <xdr:col>71</xdr:col>
      <xdr:colOff>177800</xdr:colOff>
      <xdr:row>38</xdr:row>
      <xdr:rowOff>150164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21361"/>
          <a:ext cx="889000" cy="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116637</xdr:rowOff>
    </xdr:from>
    <xdr:to>
      <xdr:col>85</xdr:col>
      <xdr:colOff>177800</xdr:colOff>
      <xdr:row>39</xdr:row>
      <xdr:rowOff>46787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31564</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137706</xdr:rowOff>
    </xdr:from>
    <xdr:to>
      <xdr:col>81</xdr:col>
      <xdr:colOff>101600</xdr:colOff>
      <xdr:row>39</xdr:row>
      <xdr:rowOff>67856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58983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127635</xdr:rowOff>
    </xdr:from>
    <xdr:to>
      <xdr:col>76</xdr:col>
      <xdr:colOff>165100</xdr:colOff>
      <xdr:row>39</xdr:row>
      <xdr:rowOff>57785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48912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3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99364</xdr:rowOff>
    </xdr:from>
    <xdr:to>
      <xdr:col>72</xdr:col>
      <xdr:colOff>38100</xdr:colOff>
      <xdr:row>39</xdr:row>
      <xdr:rowOff>29514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20641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55461</xdr:rowOff>
    </xdr:from>
    <xdr:to>
      <xdr:col>67</xdr:col>
      <xdr:colOff>101600</xdr:colOff>
      <xdr:row>38</xdr:row>
      <xdr:rowOff>157061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2138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34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32865</xdr:rowOff>
    </xdr:from>
    <xdr:to>
      <xdr:col>85</xdr:col>
      <xdr:colOff>127000</xdr:colOff>
      <xdr:row>78</xdr:row>
      <xdr:rowOff>37010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405965"/>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32865</xdr:rowOff>
    </xdr:from>
    <xdr:to>
      <xdr:col>81</xdr:col>
      <xdr:colOff>50800</xdr:colOff>
      <xdr:row>78</xdr:row>
      <xdr:rowOff>39390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05965"/>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39390</xdr:rowOff>
    </xdr:from>
    <xdr:to>
      <xdr:col>76</xdr:col>
      <xdr:colOff>114300</xdr:colOff>
      <xdr:row>78</xdr:row>
      <xdr:rowOff>47117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12490"/>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47117</xdr:rowOff>
    </xdr:from>
    <xdr:to>
      <xdr:col>71</xdr:col>
      <xdr:colOff>177800</xdr:colOff>
      <xdr:row>78</xdr:row>
      <xdr:rowOff>53609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20217"/>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157660</xdr:rowOff>
    </xdr:from>
    <xdr:to>
      <xdr:col>85</xdr:col>
      <xdr:colOff>177800</xdr:colOff>
      <xdr:row>78</xdr:row>
      <xdr:rowOff>87810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9087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153515</xdr:rowOff>
    </xdr:from>
    <xdr:to>
      <xdr:col>81</xdr:col>
      <xdr:colOff>101600</xdr:colOff>
      <xdr:row>78</xdr:row>
      <xdr:rowOff>83665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100192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160040</xdr:rowOff>
    </xdr:from>
    <xdr:to>
      <xdr:col>76</xdr:col>
      <xdr:colOff>165100</xdr:colOff>
      <xdr:row>78</xdr:row>
      <xdr:rowOff>90190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106717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167767</xdr:rowOff>
    </xdr:from>
    <xdr:to>
      <xdr:col>72</xdr:col>
      <xdr:colOff>38100</xdr:colOff>
      <xdr:row>78</xdr:row>
      <xdr:rowOff>97917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89044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2809</xdr:rowOff>
    </xdr:from>
    <xdr:to>
      <xdr:col>67</xdr:col>
      <xdr:colOff>101600</xdr:colOff>
      <xdr:row>78</xdr:row>
      <xdr:rowOff>104409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95536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97647</xdr:rowOff>
    </xdr:from>
    <xdr:to>
      <xdr:col>85</xdr:col>
      <xdr:colOff>127000</xdr:colOff>
      <xdr:row>98</xdr:row>
      <xdr:rowOff>99709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99747"/>
          <a:ext cx="8382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99709</xdr:rowOff>
    </xdr:from>
    <xdr:to>
      <xdr:col>81</xdr:col>
      <xdr:colOff>50800</xdr:colOff>
      <xdr:row>98</xdr:row>
      <xdr:rowOff>123405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01809"/>
          <a:ext cx="889000" cy="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105928</xdr:rowOff>
    </xdr:from>
    <xdr:to>
      <xdr:col>76</xdr:col>
      <xdr:colOff>114300</xdr:colOff>
      <xdr:row>98</xdr:row>
      <xdr:rowOff>123405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8028"/>
          <a:ext cx="889000" cy="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99188</xdr:rowOff>
    </xdr:from>
    <xdr:to>
      <xdr:col>71</xdr:col>
      <xdr:colOff>177800</xdr:colOff>
      <xdr:row>98</xdr:row>
      <xdr:rowOff>105928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01288"/>
          <a:ext cx="889000"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46847</xdr:rowOff>
    </xdr:from>
    <xdr:to>
      <xdr:col>85</xdr:col>
      <xdr:colOff>177800</xdr:colOff>
      <xdr:row>98</xdr:row>
      <xdr:rowOff>148447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48909</xdr:rowOff>
    </xdr:from>
    <xdr:to>
      <xdr:col>81</xdr:col>
      <xdr:colOff>101600</xdr:colOff>
      <xdr:row>98</xdr:row>
      <xdr:rowOff>150509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141636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72605</xdr:rowOff>
    </xdr:from>
    <xdr:to>
      <xdr:col>76</xdr:col>
      <xdr:colOff>165100</xdr:colOff>
      <xdr:row>99</xdr:row>
      <xdr:rowOff>2755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165332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6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55128</xdr:rowOff>
    </xdr:from>
    <xdr:to>
      <xdr:col>72</xdr:col>
      <xdr:colOff>38100</xdr:colOff>
      <xdr:row>98</xdr:row>
      <xdr:rowOff>156728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147855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4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48388</xdr:rowOff>
    </xdr:from>
    <xdr:to>
      <xdr:col>67</xdr:col>
      <xdr:colOff>101600</xdr:colOff>
      <xdr:row>98</xdr:row>
      <xdr:rowOff>149988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141115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4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10724</xdr:rowOff>
    </xdr:from>
    <xdr:to>
      <xdr:col>116</xdr:col>
      <xdr:colOff>63500</xdr:colOff>
      <xdr:row>38</xdr:row>
      <xdr:rowOff>64171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525824"/>
          <a:ext cx="838200" cy="5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10724</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525824"/>
          <a:ext cx="889000" cy="1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139151</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139060</xdr:rowOff>
    </xdr:from>
    <xdr:to>
      <xdr:col>102</xdr:col>
      <xdr:colOff>114300</xdr:colOff>
      <xdr:row>38</xdr:row>
      <xdr:rowOff>139151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16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13371</xdr:rowOff>
    </xdr:from>
    <xdr:to>
      <xdr:col>116</xdr:col>
      <xdr:colOff>114300</xdr:colOff>
      <xdr:row>38</xdr:row>
      <xdr:rowOff>114971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99748</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4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131374</xdr:rowOff>
    </xdr:from>
    <xdr:to>
      <xdr:col>112</xdr:col>
      <xdr:colOff>38100</xdr:colOff>
      <xdr:row>38</xdr:row>
      <xdr:rowOff>61523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75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78051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25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88351</xdr:rowOff>
    </xdr:from>
    <xdr:to>
      <xdr:col>102</xdr:col>
      <xdr:colOff>165100</xdr:colOff>
      <xdr:row>39</xdr:row>
      <xdr:rowOff>18501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9628</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88260</xdr:rowOff>
    </xdr:from>
    <xdr:to>
      <xdr:col>98</xdr:col>
      <xdr:colOff>38100</xdr:colOff>
      <xdr:row>39</xdr:row>
      <xdr:rowOff>18410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9537</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94258</xdr:rowOff>
    </xdr:from>
    <xdr:to>
      <xdr:col>116</xdr:col>
      <xdr:colOff>63500</xdr:colOff>
      <xdr:row>59</xdr:row>
      <xdr:rowOff>94388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09808"/>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94258</xdr:rowOff>
    </xdr:from>
    <xdr:to>
      <xdr:col>111</xdr:col>
      <xdr:colOff>177800</xdr:colOff>
      <xdr:row>59</xdr:row>
      <xdr:rowOff>94519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20980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92135</xdr:rowOff>
    </xdr:from>
    <xdr:to>
      <xdr:col>107</xdr:col>
      <xdr:colOff>50800</xdr:colOff>
      <xdr:row>59</xdr:row>
      <xdr:rowOff>94519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07685"/>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92135</xdr:rowOff>
    </xdr:from>
    <xdr:to>
      <xdr:col>102</xdr:col>
      <xdr:colOff>114300</xdr:colOff>
      <xdr:row>59</xdr:row>
      <xdr:rowOff>92494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207685"/>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43588</xdr:rowOff>
    </xdr:from>
    <xdr:to>
      <xdr:col>116</xdr:col>
      <xdr:colOff>114300</xdr:colOff>
      <xdr:row>59</xdr:row>
      <xdr:rowOff>145188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129965</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43458</xdr:rowOff>
    </xdr:from>
    <xdr:to>
      <xdr:col>112</xdr:col>
      <xdr:colOff>38100</xdr:colOff>
      <xdr:row>59</xdr:row>
      <xdr:rowOff>145058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136185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51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43719</xdr:rowOff>
    </xdr:from>
    <xdr:to>
      <xdr:col>107</xdr:col>
      <xdr:colOff>101600</xdr:colOff>
      <xdr:row>59</xdr:row>
      <xdr:rowOff>145319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136446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51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41335</xdr:rowOff>
    </xdr:from>
    <xdr:to>
      <xdr:col>102</xdr:col>
      <xdr:colOff>165100</xdr:colOff>
      <xdr:row>59</xdr:row>
      <xdr:rowOff>142935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134062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4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41694</xdr:rowOff>
    </xdr:from>
    <xdr:to>
      <xdr:col>98</xdr:col>
      <xdr:colOff>38100</xdr:colOff>
      <xdr:row>59</xdr:row>
      <xdr:rowOff>143294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134421</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24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63747</xdr:rowOff>
    </xdr:from>
    <xdr:to>
      <xdr:col>116</xdr:col>
      <xdr:colOff>63500</xdr:colOff>
      <xdr:row>74</xdr:row>
      <xdr:rowOff>86379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51047"/>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119945</xdr:rowOff>
    </xdr:from>
    <xdr:to>
      <xdr:col>111</xdr:col>
      <xdr:colOff>177800</xdr:colOff>
      <xdr:row>74</xdr:row>
      <xdr:rowOff>86379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635795"/>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119945</xdr:rowOff>
    </xdr:from>
    <xdr:to>
      <xdr:col>107</xdr:col>
      <xdr:colOff>50800</xdr:colOff>
      <xdr:row>74</xdr:row>
      <xdr:rowOff>8160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635795"/>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100590</xdr:rowOff>
    </xdr:from>
    <xdr:to>
      <xdr:col>102</xdr:col>
      <xdr:colOff>114300</xdr:colOff>
      <xdr:row>74</xdr:row>
      <xdr:rowOff>8160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616440"/>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12947</xdr:rowOff>
    </xdr:from>
    <xdr:to>
      <xdr:col>116</xdr:col>
      <xdr:colOff>114300</xdr:colOff>
      <xdr:row>74</xdr:row>
      <xdr:rowOff>114547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35824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35579</xdr:rowOff>
    </xdr:from>
    <xdr:to>
      <xdr:col>112</xdr:col>
      <xdr:colOff>38100</xdr:colOff>
      <xdr:row>74</xdr:row>
      <xdr:rowOff>137179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153706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69145</xdr:rowOff>
    </xdr:from>
    <xdr:to>
      <xdr:col>107</xdr:col>
      <xdr:colOff>101600</xdr:colOff>
      <xdr:row>73</xdr:row>
      <xdr:rowOff>170745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15822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6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128810</xdr:rowOff>
    </xdr:from>
    <xdr:to>
      <xdr:col>102</xdr:col>
      <xdr:colOff>165100</xdr:colOff>
      <xdr:row>74</xdr:row>
      <xdr:rowOff>58960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75487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49790</xdr:rowOff>
    </xdr:from>
    <xdr:to>
      <xdr:col>98</xdr:col>
      <xdr:colOff>38100</xdr:colOff>
      <xdr:row>73</xdr:row>
      <xdr:rowOff>151390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167917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812,731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184,568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円となっており，類似団体と比較して一人当たりのコストが高い状況となっている。これは，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や市営野球場改修事業など大型事業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によるものであり，普通建設事業（うち新規整備）において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整備）においては前年度から約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97,076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引き続き大型事業事業や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公共施設の統合，長寿命化などの事業実施が見込まれるため，高い水準で推移することが予想される。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39,763
39,343
148.84
33,365,513
32,316,565
942,873
12,951,797
30,368,588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150940</xdr:rowOff>
    </xdr:from>
    <xdr:to>
      <xdr:col>24</xdr:col>
      <xdr:colOff>63500</xdr:colOff>
      <xdr:row>36</xdr:row>
      <xdr:rowOff>77788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1690"/>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77788</xdr:rowOff>
    </xdr:from>
    <xdr:to>
      <xdr:col>19</xdr:col>
      <xdr:colOff>177800</xdr:colOff>
      <xdr:row>36</xdr:row>
      <xdr:rowOff>108648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49988"/>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108648</xdr:rowOff>
    </xdr:from>
    <xdr:to>
      <xdr:col>15</xdr:col>
      <xdr:colOff>50800</xdr:colOff>
      <xdr:row>36</xdr:row>
      <xdr:rowOff>155702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0848"/>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153035</xdr:rowOff>
    </xdr:from>
    <xdr:to>
      <xdr:col>10</xdr:col>
      <xdr:colOff>114300</xdr:colOff>
      <xdr:row>36</xdr:row>
      <xdr:rowOff>155702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523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100140</xdr:rowOff>
    </xdr:from>
    <xdr:to>
      <xdr:col>24</xdr:col>
      <xdr:colOff>114300</xdr:colOff>
      <xdr:row>36</xdr:row>
      <xdr:rowOff>30290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123017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26988</xdr:rowOff>
    </xdr:from>
    <xdr:to>
      <xdr:col>20</xdr:col>
      <xdr:colOff>38100</xdr:colOff>
      <xdr:row>36</xdr:row>
      <xdr:rowOff>128588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119715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57848</xdr:rowOff>
    </xdr:from>
    <xdr:to>
      <xdr:col>15</xdr:col>
      <xdr:colOff>101600</xdr:colOff>
      <xdr:row>36</xdr:row>
      <xdr:rowOff>159448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150575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104902</xdr:rowOff>
    </xdr:from>
    <xdr:to>
      <xdr:col>10</xdr:col>
      <xdr:colOff>165100</xdr:colOff>
      <xdr:row>37</xdr:row>
      <xdr:rowOff>35052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26179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102235</xdr:rowOff>
    </xdr:from>
    <xdr:to>
      <xdr:col>6</xdr:col>
      <xdr:colOff>38100</xdr:colOff>
      <xdr:row>37</xdr:row>
      <xdr:rowOff>32385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23512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137289</xdr:rowOff>
    </xdr:from>
    <xdr:to>
      <xdr:col>24</xdr:col>
      <xdr:colOff>63500</xdr:colOff>
      <xdr:row>58</xdr:row>
      <xdr:rowOff>146824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9939"/>
          <a:ext cx="838200" cy="18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130559</xdr:rowOff>
    </xdr:from>
    <xdr:to>
      <xdr:col>19</xdr:col>
      <xdr:colOff>177800</xdr:colOff>
      <xdr:row>58</xdr:row>
      <xdr:rowOff>146824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74659"/>
          <a:ext cx="8890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130559</xdr:rowOff>
    </xdr:from>
    <xdr:to>
      <xdr:col>15</xdr:col>
      <xdr:colOff>50800</xdr:colOff>
      <xdr:row>58</xdr:row>
      <xdr:rowOff>136640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4659"/>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131768</xdr:rowOff>
    </xdr:from>
    <xdr:to>
      <xdr:col>10</xdr:col>
      <xdr:colOff>114300</xdr:colOff>
      <xdr:row>58</xdr:row>
      <xdr:rowOff>136640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5868"/>
          <a:ext cx="8890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86489</xdr:rowOff>
    </xdr:from>
    <xdr:to>
      <xdr:col>24</xdr:col>
      <xdr:colOff>114300</xdr:colOff>
      <xdr:row>58</xdr:row>
      <xdr:rowOff>16639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96024</xdr:rowOff>
    </xdr:from>
    <xdr:to>
      <xdr:col>20</xdr:col>
      <xdr:colOff>38100</xdr:colOff>
      <xdr:row>59</xdr:row>
      <xdr:rowOff>26174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17301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79759</xdr:rowOff>
    </xdr:from>
    <xdr:to>
      <xdr:col>15</xdr:col>
      <xdr:colOff>101600</xdr:colOff>
      <xdr:row>59</xdr:row>
      <xdr:rowOff>9909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85840</xdr:rowOff>
    </xdr:from>
    <xdr:to>
      <xdr:col>10</xdr:col>
      <xdr:colOff>165100</xdr:colOff>
      <xdr:row>59</xdr:row>
      <xdr:rowOff>15990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80968</xdr:rowOff>
    </xdr:from>
    <xdr:to>
      <xdr:col>6</xdr:col>
      <xdr:colOff>38100</xdr:colOff>
      <xdr:row>59</xdr:row>
      <xdr:rowOff>11118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2245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3285</xdr:rowOff>
    </xdr:from>
    <xdr:to>
      <xdr:col>24</xdr:col>
      <xdr:colOff>63500</xdr:colOff>
      <xdr:row>76</xdr:row>
      <xdr:rowOff>33351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33485"/>
          <a:ext cx="8382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33351</xdr:rowOff>
    </xdr:from>
    <xdr:to>
      <xdr:col>19</xdr:col>
      <xdr:colOff>177800</xdr:colOff>
      <xdr:row>76</xdr:row>
      <xdr:rowOff>89920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63551"/>
          <a:ext cx="889000" cy="5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82339</xdr:rowOff>
    </xdr:from>
    <xdr:to>
      <xdr:col>15</xdr:col>
      <xdr:colOff>50800</xdr:colOff>
      <xdr:row>76</xdr:row>
      <xdr:rowOff>89920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12539"/>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40922</xdr:rowOff>
    </xdr:from>
    <xdr:to>
      <xdr:col>10</xdr:col>
      <xdr:colOff>114300</xdr:colOff>
      <xdr:row>76</xdr:row>
      <xdr:rowOff>82339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71122"/>
          <a:ext cx="889000" cy="4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123935</xdr:rowOff>
    </xdr:from>
    <xdr:to>
      <xdr:col>24</xdr:col>
      <xdr:colOff>114300</xdr:colOff>
      <xdr:row>76</xdr:row>
      <xdr:rowOff>54085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146812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3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154001</xdr:rowOff>
    </xdr:from>
    <xdr:to>
      <xdr:col>20</xdr:col>
      <xdr:colOff>38100</xdr:colOff>
      <xdr:row>76</xdr:row>
      <xdr:rowOff>84151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100678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8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39120</xdr:rowOff>
    </xdr:from>
    <xdr:to>
      <xdr:col>15</xdr:col>
      <xdr:colOff>101600</xdr:colOff>
      <xdr:row>76</xdr:row>
      <xdr:rowOff>140720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157247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4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31539</xdr:rowOff>
    </xdr:from>
    <xdr:to>
      <xdr:col>10</xdr:col>
      <xdr:colOff>165100</xdr:colOff>
      <xdr:row>76</xdr:row>
      <xdr:rowOff>133139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149667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3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161572</xdr:rowOff>
    </xdr:from>
    <xdr:to>
      <xdr:col>6</xdr:col>
      <xdr:colOff>38100</xdr:colOff>
      <xdr:row>76</xdr:row>
      <xdr:rowOff>91722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108249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9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11151</xdr:rowOff>
    </xdr:from>
    <xdr:to>
      <xdr:col>24</xdr:col>
      <xdr:colOff>63500</xdr:colOff>
      <xdr:row>97</xdr:row>
      <xdr:rowOff>50851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1801"/>
          <a:ext cx="8382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50851</xdr:rowOff>
    </xdr:from>
    <xdr:to>
      <xdr:col>19</xdr:col>
      <xdr:colOff>177800</xdr:colOff>
      <xdr:row>97</xdr:row>
      <xdr:rowOff>76313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1501"/>
          <a:ext cx="8890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47628</xdr:rowOff>
    </xdr:from>
    <xdr:to>
      <xdr:col>15</xdr:col>
      <xdr:colOff>50800</xdr:colOff>
      <xdr:row>97</xdr:row>
      <xdr:rowOff>76313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78278"/>
          <a:ext cx="8890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32465</xdr:rowOff>
    </xdr:from>
    <xdr:to>
      <xdr:col>10</xdr:col>
      <xdr:colOff>114300</xdr:colOff>
      <xdr:row>97</xdr:row>
      <xdr:rowOff>47628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63115"/>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131801</xdr:rowOff>
    </xdr:from>
    <xdr:to>
      <xdr:col>24</xdr:col>
      <xdr:colOff>114300</xdr:colOff>
      <xdr:row>97</xdr:row>
      <xdr:rowOff>61951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110228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xdr:rowOff>
    </xdr:from>
    <xdr:to>
      <xdr:col>20</xdr:col>
      <xdr:colOff>38100</xdr:colOff>
      <xdr:row>97</xdr:row>
      <xdr:rowOff>101651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92778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25513</xdr:rowOff>
    </xdr:from>
    <xdr:to>
      <xdr:col>15</xdr:col>
      <xdr:colOff>101600</xdr:colOff>
      <xdr:row>97</xdr:row>
      <xdr:rowOff>127113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118240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168278</xdr:rowOff>
    </xdr:from>
    <xdr:to>
      <xdr:col>10</xdr:col>
      <xdr:colOff>165100</xdr:colOff>
      <xdr:row>97</xdr:row>
      <xdr:rowOff>98428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89555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153115</xdr:rowOff>
    </xdr:from>
    <xdr:to>
      <xdr:col>6</xdr:col>
      <xdr:colOff>38100</xdr:colOff>
      <xdr:row>97</xdr:row>
      <xdr:rowOff>83265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74392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24094</xdr:rowOff>
    </xdr:from>
    <xdr:to>
      <xdr:col>55</xdr:col>
      <xdr:colOff>0</xdr:colOff>
      <xdr:row>39</xdr:row>
      <xdr:rowOff>33238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10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33238</xdr:rowOff>
    </xdr:from>
    <xdr:to>
      <xdr:col>50</xdr:col>
      <xdr:colOff>114300</xdr:colOff>
      <xdr:row>39</xdr:row>
      <xdr:rowOff>34217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1978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34217</xdr:rowOff>
    </xdr:from>
    <xdr:to>
      <xdr:col>45</xdr:col>
      <xdr:colOff>177800</xdr:colOff>
      <xdr:row>39</xdr:row>
      <xdr:rowOff>35197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2076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35197</xdr:rowOff>
    </xdr:from>
    <xdr:to>
      <xdr:col>41</xdr:col>
      <xdr:colOff>50800</xdr:colOff>
      <xdr:row>39</xdr:row>
      <xdr:rowOff>36177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2174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144744</xdr:rowOff>
    </xdr:from>
    <xdr:to>
      <xdr:col>55</xdr:col>
      <xdr:colOff>50800</xdr:colOff>
      <xdr:row>39</xdr:row>
      <xdr:rowOff>74894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59671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7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153888</xdr:rowOff>
    </xdr:from>
    <xdr:to>
      <xdr:col>50</xdr:col>
      <xdr:colOff>165100</xdr:colOff>
      <xdr:row>39</xdr:row>
      <xdr:rowOff>84038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75165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6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154867</xdr:rowOff>
    </xdr:from>
    <xdr:to>
      <xdr:col>46</xdr:col>
      <xdr:colOff>38100</xdr:colOff>
      <xdr:row>39</xdr:row>
      <xdr:rowOff>85017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76144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155847</xdr:rowOff>
    </xdr:from>
    <xdr:to>
      <xdr:col>41</xdr:col>
      <xdr:colOff>101600</xdr:colOff>
      <xdr:row>39</xdr:row>
      <xdr:rowOff>85997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77124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156827</xdr:rowOff>
    </xdr:from>
    <xdr:to>
      <xdr:col>36</xdr:col>
      <xdr:colOff>165100</xdr:colOff>
      <xdr:row>39</xdr:row>
      <xdr:rowOff>86977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78104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6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1484</xdr:rowOff>
    </xdr:from>
    <xdr:to>
      <xdr:col>55</xdr:col>
      <xdr:colOff>0</xdr:colOff>
      <xdr:row>58</xdr:row>
      <xdr:rowOff>4410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45584"/>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4410</xdr:rowOff>
    </xdr:from>
    <xdr:to>
      <xdr:col>50</xdr:col>
      <xdr:colOff>114300</xdr:colOff>
      <xdr:row>58</xdr:row>
      <xdr:rowOff>24499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48510"/>
          <a:ext cx="889000" cy="2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20161</xdr:rowOff>
    </xdr:from>
    <xdr:to>
      <xdr:col>45</xdr:col>
      <xdr:colOff>177800</xdr:colOff>
      <xdr:row>58</xdr:row>
      <xdr:rowOff>24499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64261"/>
          <a:ext cx="8890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20161</xdr:rowOff>
    </xdr:from>
    <xdr:to>
      <xdr:col>41</xdr:col>
      <xdr:colOff>50800</xdr:colOff>
      <xdr:row>58</xdr:row>
      <xdr:rowOff>27032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64261"/>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122134</xdr:rowOff>
    </xdr:from>
    <xdr:to>
      <xdr:col>55</xdr:col>
      <xdr:colOff>50800</xdr:colOff>
      <xdr:row>58</xdr:row>
      <xdr:rowOff>52284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125060</xdr:rowOff>
    </xdr:from>
    <xdr:to>
      <xdr:col>50</xdr:col>
      <xdr:colOff>165100</xdr:colOff>
      <xdr:row>58</xdr:row>
      <xdr:rowOff>55210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46337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9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145149</xdr:rowOff>
    </xdr:from>
    <xdr:to>
      <xdr:col>46</xdr:col>
      <xdr:colOff>38100</xdr:colOff>
      <xdr:row>58</xdr:row>
      <xdr:rowOff>75299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66426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1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140811</xdr:rowOff>
    </xdr:from>
    <xdr:to>
      <xdr:col>41</xdr:col>
      <xdr:colOff>101600</xdr:colOff>
      <xdr:row>58</xdr:row>
      <xdr:rowOff>70961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62088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147682</xdr:rowOff>
    </xdr:from>
    <xdr:to>
      <xdr:col>36</xdr:col>
      <xdr:colOff>165100</xdr:colOff>
      <xdr:row>58</xdr:row>
      <xdr:rowOff>77832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68959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114411</xdr:rowOff>
    </xdr:from>
    <xdr:to>
      <xdr:col>55</xdr:col>
      <xdr:colOff>0</xdr:colOff>
      <xdr:row>76</xdr:row>
      <xdr:rowOff>5820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73161"/>
          <a:ext cx="838200" cy="6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5820</xdr:rowOff>
    </xdr:from>
    <xdr:to>
      <xdr:col>50</xdr:col>
      <xdr:colOff>114300</xdr:colOff>
      <xdr:row>77</xdr:row>
      <xdr:rowOff>53107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036020"/>
          <a:ext cx="889000" cy="2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53107</xdr:rowOff>
    </xdr:from>
    <xdr:to>
      <xdr:col>45</xdr:col>
      <xdr:colOff>177800</xdr:colOff>
      <xdr:row>77</xdr:row>
      <xdr:rowOff>67286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54757"/>
          <a:ext cx="889000" cy="1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67286</xdr:rowOff>
    </xdr:from>
    <xdr:to>
      <xdr:col>41</xdr:col>
      <xdr:colOff>50800</xdr:colOff>
      <xdr:row>77</xdr:row>
      <xdr:rowOff>78761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68936"/>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63611</xdr:rowOff>
    </xdr:from>
    <xdr:to>
      <xdr:col>55</xdr:col>
      <xdr:colOff>50800</xdr:colOff>
      <xdr:row>75</xdr:row>
      <xdr:rowOff>165212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223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86488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7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126471</xdr:rowOff>
    </xdr:from>
    <xdr:to>
      <xdr:col>50</xdr:col>
      <xdr:colOff>165100</xdr:colOff>
      <xdr:row>76</xdr:row>
      <xdr:rowOff>56620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852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73148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7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2307</xdr:rowOff>
    </xdr:from>
    <xdr:to>
      <xdr:col>46</xdr:col>
      <xdr:colOff>38100</xdr:colOff>
      <xdr:row>77</xdr:row>
      <xdr:rowOff>103907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120434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16486</xdr:rowOff>
    </xdr:from>
    <xdr:to>
      <xdr:col>41</xdr:col>
      <xdr:colOff>101600</xdr:colOff>
      <xdr:row>77</xdr:row>
      <xdr:rowOff>118086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134613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27961</xdr:rowOff>
    </xdr:from>
    <xdr:to>
      <xdr:col>36</xdr:col>
      <xdr:colOff>165100</xdr:colOff>
      <xdr:row>77</xdr:row>
      <xdr:rowOff>129561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146088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0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146895</xdr:rowOff>
    </xdr:from>
    <xdr:to>
      <xdr:col>55</xdr:col>
      <xdr:colOff>0</xdr:colOff>
      <xdr:row>96</xdr:row>
      <xdr:rowOff>71338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34645"/>
          <a:ext cx="838200" cy="9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112061</xdr:rowOff>
    </xdr:from>
    <xdr:to>
      <xdr:col>50</xdr:col>
      <xdr:colOff>114300</xdr:colOff>
      <xdr:row>96</xdr:row>
      <xdr:rowOff>71338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399811"/>
          <a:ext cx="889000" cy="1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100185</xdr:rowOff>
    </xdr:from>
    <xdr:to>
      <xdr:col>45</xdr:col>
      <xdr:colOff>177800</xdr:colOff>
      <xdr:row>95</xdr:row>
      <xdr:rowOff>112061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387935"/>
          <a:ext cx="8890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100185</xdr:rowOff>
    </xdr:from>
    <xdr:to>
      <xdr:col>41</xdr:col>
      <xdr:colOff>50800</xdr:colOff>
      <xdr:row>96</xdr:row>
      <xdr:rowOff>74789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387935"/>
          <a:ext cx="889000" cy="14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96095</xdr:rowOff>
    </xdr:from>
    <xdr:to>
      <xdr:col>55</xdr:col>
      <xdr:colOff>50800</xdr:colOff>
      <xdr:row>96</xdr:row>
      <xdr:rowOff>26245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74522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6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20538</xdr:rowOff>
    </xdr:from>
    <xdr:to>
      <xdr:col>50</xdr:col>
      <xdr:colOff>165100</xdr:colOff>
      <xdr:row>96</xdr:row>
      <xdr:rowOff>122138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113265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61261</xdr:rowOff>
    </xdr:from>
    <xdr:to>
      <xdr:col>46</xdr:col>
      <xdr:colOff>38100</xdr:colOff>
      <xdr:row>95</xdr:row>
      <xdr:rowOff>162861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4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7938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2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49385</xdr:rowOff>
    </xdr:from>
    <xdr:to>
      <xdr:col>41</xdr:col>
      <xdr:colOff>101600</xdr:colOff>
      <xdr:row>95</xdr:row>
      <xdr:rowOff>150985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167512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1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23989</xdr:rowOff>
    </xdr:from>
    <xdr:to>
      <xdr:col>36</xdr:col>
      <xdr:colOff>165100</xdr:colOff>
      <xdr:row>96</xdr:row>
      <xdr:rowOff>125589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116716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49256</xdr:rowOff>
    </xdr:from>
    <xdr:to>
      <xdr:col>85</xdr:col>
      <xdr:colOff>127000</xdr:colOff>
      <xdr:row>37</xdr:row>
      <xdr:rowOff>52081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92906"/>
          <a:ext cx="8382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27784</xdr:rowOff>
    </xdr:from>
    <xdr:to>
      <xdr:col>81</xdr:col>
      <xdr:colOff>50800</xdr:colOff>
      <xdr:row>37</xdr:row>
      <xdr:rowOff>52081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71434"/>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27784</xdr:rowOff>
    </xdr:from>
    <xdr:to>
      <xdr:col>76</xdr:col>
      <xdr:colOff>114300</xdr:colOff>
      <xdr:row>37</xdr:row>
      <xdr:rowOff>73961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71434"/>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52375</xdr:rowOff>
    </xdr:from>
    <xdr:to>
      <xdr:col>71</xdr:col>
      <xdr:colOff>177800</xdr:colOff>
      <xdr:row>37</xdr:row>
      <xdr:rowOff>73961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96025"/>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169906</xdr:rowOff>
    </xdr:from>
    <xdr:to>
      <xdr:col>85</xdr:col>
      <xdr:colOff>177800</xdr:colOff>
      <xdr:row>37</xdr:row>
      <xdr:rowOff>100056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148333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1281</xdr:rowOff>
    </xdr:from>
    <xdr:to>
      <xdr:col>81</xdr:col>
      <xdr:colOff>101600</xdr:colOff>
      <xdr:row>37</xdr:row>
      <xdr:rowOff>102881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94008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148434</xdr:rowOff>
    </xdr:from>
    <xdr:to>
      <xdr:col>76</xdr:col>
      <xdr:colOff>165100</xdr:colOff>
      <xdr:row>37</xdr:row>
      <xdr:rowOff>78584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2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95111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9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23161</xdr:rowOff>
    </xdr:from>
    <xdr:to>
      <xdr:col>72</xdr:col>
      <xdr:colOff>38100</xdr:colOff>
      <xdr:row>37</xdr:row>
      <xdr:rowOff>124761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115888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5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1575</xdr:rowOff>
    </xdr:from>
    <xdr:to>
      <xdr:col>67</xdr:col>
      <xdr:colOff>101600</xdr:colOff>
      <xdr:row>37</xdr:row>
      <xdr:rowOff>103175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94302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32715</xdr:rowOff>
    </xdr:from>
    <xdr:to>
      <xdr:col>85</xdr:col>
      <xdr:colOff>127000</xdr:colOff>
      <xdr:row>56</xdr:row>
      <xdr:rowOff>36708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291015"/>
          <a:ext cx="838200" cy="34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170714</xdr:rowOff>
    </xdr:from>
    <xdr:to>
      <xdr:col>81</xdr:col>
      <xdr:colOff>50800</xdr:colOff>
      <xdr:row>56</xdr:row>
      <xdr:rowOff>36708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00464"/>
          <a:ext cx="8890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158011</xdr:rowOff>
    </xdr:from>
    <xdr:to>
      <xdr:col>76</xdr:col>
      <xdr:colOff>114300</xdr:colOff>
      <xdr:row>55</xdr:row>
      <xdr:rowOff>170714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87761"/>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158011</xdr:rowOff>
    </xdr:from>
    <xdr:to>
      <xdr:col>71</xdr:col>
      <xdr:colOff>177800</xdr:colOff>
      <xdr:row>56</xdr:row>
      <xdr:rowOff>163978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87761"/>
          <a:ext cx="889000" cy="17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153365</xdr:rowOff>
    </xdr:from>
    <xdr:to>
      <xdr:col>85</xdr:col>
      <xdr:colOff>177800</xdr:colOff>
      <xdr:row>54</xdr:row>
      <xdr:rowOff>83515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4792</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09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157358</xdr:rowOff>
    </xdr:from>
    <xdr:to>
      <xdr:col>81</xdr:col>
      <xdr:colOff>101600</xdr:colOff>
      <xdr:row>56</xdr:row>
      <xdr:rowOff>87508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104035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119914</xdr:rowOff>
    </xdr:from>
    <xdr:to>
      <xdr:col>76</xdr:col>
      <xdr:colOff>165100</xdr:colOff>
      <xdr:row>56</xdr:row>
      <xdr:rowOff>50064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66591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2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107211</xdr:rowOff>
    </xdr:from>
    <xdr:to>
      <xdr:col>72</xdr:col>
      <xdr:colOff>38100</xdr:colOff>
      <xdr:row>56</xdr:row>
      <xdr:rowOff>37361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53888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1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113178</xdr:rowOff>
    </xdr:from>
    <xdr:to>
      <xdr:col>67</xdr:col>
      <xdr:colOff>101600</xdr:colOff>
      <xdr:row>57</xdr:row>
      <xdr:rowOff>43328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34455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167436</xdr:rowOff>
    </xdr:from>
    <xdr:to>
      <xdr:col>85</xdr:col>
      <xdr:colOff>127000</xdr:colOff>
      <xdr:row>79</xdr:row>
      <xdr:rowOff>17056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40536"/>
          <a:ext cx="8382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6986</xdr:rowOff>
    </xdr:from>
    <xdr:to>
      <xdr:col>81</xdr:col>
      <xdr:colOff>50800</xdr:colOff>
      <xdr:row>79</xdr:row>
      <xdr:rowOff>17056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51536"/>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150164</xdr:rowOff>
    </xdr:from>
    <xdr:to>
      <xdr:col>76</xdr:col>
      <xdr:colOff>114300</xdr:colOff>
      <xdr:row>79</xdr:row>
      <xdr:rowOff>6986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23264"/>
          <a:ext cx="889000" cy="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106260</xdr:rowOff>
    </xdr:from>
    <xdr:to>
      <xdr:col>71</xdr:col>
      <xdr:colOff>177800</xdr:colOff>
      <xdr:row>78</xdr:row>
      <xdr:rowOff>150164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79360"/>
          <a:ext cx="88900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116636</xdr:rowOff>
    </xdr:from>
    <xdr:to>
      <xdr:col>85</xdr:col>
      <xdr:colOff>177800</xdr:colOff>
      <xdr:row>79</xdr:row>
      <xdr:rowOff>46786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31563</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137706</xdr:rowOff>
    </xdr:from>
    <xdr:to>
      <xdr:col>81</xdr:col>
      <xdr:colOff>101600</xdr:colOff>
      <xdr:row>79</xdr:row>
      <xdr:rowOff>67856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58983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0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127636</xdr:rowOff>
    </xdr:from>
    <xdr:to>
      <xdr:col>76</xdr:col>
      <xdr:colOff>165100</xdr:colOff>
      <xdr:row>79</xdr:row>
      <xdr:rowOff>57786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48913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99364</xdr:rowOff>
    </xdr:from>
    <xdr:to>
      <xdr:col>72</xdr:col>
      <xdr:colOff>38100</xdr:colOff>
      <xdr:row>79</xdr:row>
      <xdr:rowOff>29514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20641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55460</xdr:rowOff>
    </xdr:from>
    <xdr:to>
      <xdr:col>67</xdr:col>
      <xdr:colOff>101600</xdr:colOff>
      <xdr:row>78</xdr:row>
      <xdr:rowOff>157060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2137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20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32865</xdr:rowOff>
    </xdr:from>
    <xdr:to>
      <xdr:col>85</xdr:col>
      <xdr:colOff>127000</xdr:colOff>
      <xdr:row>98</xdr:row>
      <xdr:rowOff>37010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34965"/>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32865</xdr:rowOff>
    </xdr:from>
    <xdr:to>
      <xdr:col>81</xdr:col>
      <xdr:colOff>50800</xdr:colOff>
      <xdr:row>98</xdr:row>
      <xdr:rowOff>39390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34965"/>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39390</xdr:rowOff>
    </xdr:from>
    <xdr:to>
      <xdr:col>76</xdr:col>
      <xdr:colOff>114300</xdr:colOff>
      <xdr:row>98</xdr:row>
      <xdr:rowOff>47117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41490"/>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47117</xdr:rowOff>
    </xdr:from>
    <xdr:to>
      <xdr:col>71</xdr:col>
      <xdr:colOff>177800</xdr:colOff>
      <xdr:row>98</xdr:row>
      <xdr:rowOff>53609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49217"/>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157660</xdr:rowOff>
    </xdr:from>
    <xdr:to>
      <xdr:col>85</xdr:col>
      <xdr:colOff>177800</xdr:colOff>
      <xdr:row>98</xdr:row>
      <xdr:rowOff>87810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9087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153515</xdr:rowOff>
    </xdr:from>
    <xdr:to>
      <xdr:col>81</xdr:col>
      <xdr:colOff>101600</xdr:colOff>
      <xdr:row>98</xdr:row>
      <xdr:rowOff>83665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100192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160040</xdr:rowOff>
    </xdr:from>
    <xdr:to>
      <xdr:col>76</xdr:col>
      <xdr:colOff>165100</xdr:colOff>
      <xdr:row>98</xdr:row>
      <xdr:rowOff>90190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106717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167767</xdr:rowOff>
    </xdr:from>
    <xdr:to>
      <xdr:col>72</xdr:col>
      <xdr:colOff>38100</xdr:colOff>
      <xdr:row>98</xdr:row>
      <xdr:rowOff>97917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89044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2809</xdr:rowOff>
    </xdr:from>
    <xdr:to>
      <xdr:col>67</xdr:col>
      <xdr:colOff>101600</xdr:colOff>
      <xdr:row>98</xdr:row>
      <xdr:rowOff>104409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95536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9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倍となっている。この要因は，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老朽化により，議会議場の音響・映像・制御システムを更新したことによるものである。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186,477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この要因は，新型コロナウイルス感染症に伴う特別定額給付金給付事業と開聞庁舎建替事業によるものである。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114,040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倍となっている。この要因は市民会館整備事業や野球場改修事業によるものであるが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引き続き，これらの事業が継続して実施され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るため，高い水準で推移することが予想される。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年度に標準財政規模の５％しかなかった財政調整基金は，平成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％まで増額させ，平成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年度以降の公共施設老朽化対策等では，計画的な事業執行により財源確保に努めたが，減少傾向である。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令和２年度においては，大型事業を立て続けに実施したことにより，前年度から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今後は，社会保障の充実や普通交付税の合併算定替の期間終了など，厳しい状況が見込まれるが，事務事業の見直しや計画的な事業執行により，財政調整基金の残高を標準財政規模に対する割合の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％前後で推移できるよう努める。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国民健康保険特別会計については，歳出の７割を占める保険給付費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これは，コロナ禍における自粛期間が続き，高齢者の骨折等が増えたことによるものである。また，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一人当たりの保険給付費，医療費は，過去最高額となった。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国民健康保険の被保険者数は減少傾向にあるが，高齢化や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医療技術の高度化によ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国民健康保険特別会計への赤字補填的な繰出金が普通会計の負担となっていることから，各種施策を通して市民の健康増進を図るとともに，国民健康保険税率の改正，徴収率の向上を図るなど，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運営の健全化に努める。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M7" sqref="AM7:AT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78</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80</v>
      </c>
      <c r="C3" s="614"/>
      <c r="D3" s="614"/>
      <c r="E3" s="615"/>
      <c r="F3" s="615"/>
      <c r="G3" s="615"/>
      <c r="H3" s="615"/>
      <c r="I3" s="615"/>
      <c r="J3" s="615"/>
      <c r="K3" s="615"/>
      <c r="L3" s="615" t="s">
        <v>81</v>
      </c>
      <c r="M3" s="615"/>
      <c r="N3" s="615"/>
      <c r="O3" s="615"/>
      <c r="P3" s="615"/>
      <c r="Q3" s="615"/>
      <c r="R3" s="618"/>
      <c r="S3" s="618"/>
      <c r="T3" s="618"/>
      <c r="U3" s="618"/>
      <c r="V3" s="619"/>
      <c r="W3" s="509" t="s">
        <v>82</v>
      </c>
      <c r="X3" s="510"/>
      <c r="Y3" s="510"/>
      <c r="Z3" s="510"/>
      <c r="AA3" s="510"/>
      <c r="AB3" s="614"/>
      <c r="AC3" s="618" t="s">
        <v>83</v>
      </c>
      <c r="AD3" s="510"/>
      <c r="AE3" s="510"/>
      <c r="AF3" s="510"/>
      <c r="AG3" s="510"/>
      <c r="AH3" s="510"/>
      <c r="AI3" s="510"/>
      <c r="AJ3" s="510"/>
      <c r="AK3" s="510"/>
      <c r="AL3" s="580"/>
      <c r="AM3" s="509" t="s">
        <v>84</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85</v>
      </c>
      <c r="BO3" s="510"/>
      <c r="BP3" s="510"/>
      <c r="BQ3" s="510"/>
      <c r="BR3" s="510"/>
      <c r="BS3" s="510"/>
      <c r="BT3" s="510"/>
      <c r="BU3" s="580"/>
      <c r="BV3" s="509" t="s">
        <v>86</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87</v>
      </c>
      <c r="CU3" s="510"/>
      <c r="CV3" s="510"/>
      <c r="CW3" s="510"/>
      <c r="CX3" s="510"/>
      <c r="CY3" s="510"/>
      <c r="CZ3" s="510"/>
      <c r="DA3" s="580"/>
      <c r="DB3" s="509" t="s">
        <v>88</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89</v>
      </c>
      <c r="AZ4" s="423"/>
      <c r="BA4" s="423"/>
      <c r="BB4" s="423"/>
      <c r="BC4" s="423"/>
      <c r="BD4" s="423"/>
      <c r="BE4" s="423"/>
      <c r="BF4" s="423"/>
      <c r="BG4" s="423"/>
      <c r="BH4" s="423"/>
      <c r="BI4" s="423"/>
      <c r="BJ4" s="423"/>
      <c r="BK4" s="423"/>
      <c r="BL4" s="423"/>
      <c r="BM4" s="424"/>
      <c r="BN4" s="425">
        <v>33365513</v>
      </c>
      <c r="BO4" s="426"/>
      <c r="BP4" s="426"/>
      <c r="BQ4" s="426"/>
      <c r="BR4" s="426"/>
      <c r="BS4" s="426"/>
      <c r="BT4" s="426"/>
      <c r="BU4" s="427"/>
      <c r="BV4" s="425">
        <v>26244375</v>
      </c>
      <c r="BW4" s="426"/>
      <c r="BX4" s="426"/>
      <c r="BY4" s="426"/>
      <c r="BZ4" s="426"/>
      <c r="CA4" s="426"/>
      <c r="CB4" s="426"/>
      <c r="CC4" s="427"/>
      <c r="CD4" s="606" t="s">
        <v>90</v>
      </c>
      <c r="CE4" s="607"/>
      <c r="CF4" s="607"/>
      <c r="CG4" s="607"/>
      <c r="CH4" s="607"/>
      <c r="CI4" s="607"/>
      <c r="CJ4" s="607"/>
      <c r="CK4" s="607"/>
      <c r="CL4" s="607"/>
      <c r="CM4" s="607"/>
      <c r="CN4" s="607"/>
      <c r="CO4" s="607"/>
      <c r="CP4" s="607"/>
      <c r="CQ4" s="607"/>
      <c r="CR4" s="607"/>
      <c r="CS4" s="608"/>
      <c r="CT4" s="609">
        <v>7.3</v>
      </c>
      <c r="CU4" s="610"/>
      <c r="CV4" s="610"/>
      <c r="CW4" s="610"/>
      <c r="CX4" s="610"/>
      <c r="CY4" s="610"/>
      <c r="CZ4" s="610"/>
      <c r="DA4" s="611"/>
      <c r="DB4" s="609">
        <v>6.8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91</v>
      </c>
      <c r="AN5" s="404"/>
      <c r="AO5" s="404"/>
      <c r="AP5" s="404"/>
      <c r="AQ5" s="404"/>
      <c r="AR5" s="404"/>
      <c r="AS5" s="404"/>
      <c r="AT5" s="405"/>
      <c r="AU5" s="487" t="s">
        <v>92</v>
      </c>
      <c r="AV5" s="488"/>
      <c r="AW5" s="488"/>
      <c r="AX5" s="488"/>
      <c r="AY5" s="410" t="s">
        <v>93</v>
      </c>
      <c r="AZ5" s="411"/>
      <c r="BA5" s="411"/>
      <c r="BB5" s="411"/>
      <c r="BC5" s="411"/>
      <c r="BD5" s="411"/>
      <c r="BE5" s="411"/>
      <c r="BF5" s="411"/>
      <c r="BG5" s="411"/>
      <c r="BH5" s="411"/>
      <c r="BI5" s="411"/>
      <c r="BJ5" s="411"/>
      <c r="BK5" s="411"/>
      <c r="BL5" s="411"/>
      <c r="BM5" s="412"/>
      <c r="BN5" s="430">
        <v>32316565</v>
      </c>
      <c r="BO5" s="431"/>
      <c r="BP5" s="431"/>
      <c r="BQ5" s="431"/>
      <c r="BR5" s="431"/>
      <c r="BS5" s="431"/>
      <c r="BT5" s="431"/>
      <c r="BU5" s="432"/>
      <c r="BV5" s="430">
        <v>25198943</v>
      </c>
      <c r="BW5" s="431"/>
      <c r="BX5" s="431"/>
      <c r="BY5" s="431"/>
      <c r="BZ5" s="431"/>
      <c r="CA5" s="431"/>
      <c r="CB5" s="431"/>
      <c r="CC5" s="432"/>
      <c r="CD5" s="439" t="s">
        <v>94</v>
      </c>
      <c r="CE5" s="440"/>
      <c r="CF5" s="440"/>
      <c r="CG5" s="440"/>
      <c r="CH5" s="440"/>
      <c r="CI5" s="440"/>
      <c r="CJ5" s="440"/>
      <c r="CK5" s="440"/>
      <c r="CL5" s="440"/>
      <c r="CM5" s="440"/>
      <c r="CN5" s="440"/>
      <c r="CO5" s="440"/>
      <c r="CP5" s="440"/>
      <c r="CQ5" s="440"/>
      <c r="CR5" s="440"/>
      <c r="CS5" s="441"/>
      <c r="CT5" s="400">
        <v>98</v>
      </c>
      <c r="CU5" s="401"/>
      <c r="CV5" s="401"/>
      <c r="CW5" s="401"/>
      <c r="CX5" s="401"/>
      <c r="CY5" s="401"/>
      <c r="CZ5" s="401"/>
      <c r="DA5" s="402"/>
      <c r="DB5" s="400">
        <v>93.8</v>
      </c>
      <c r="DC5" s="401"/>
      <c r="DD5" s="401"/>
      <c r="DE5" s="401"/>
      <c r="DF5" s="401"/>
      <c r="DG5" s="401"/>
      <c r="DH5" s="401"/>
      <c r="DI5" s="402"/>
      <c r="DJ5" s="186"/>
      <c r="DK5" s="186"/>
      <c r="DL5" s="186"/>
      <c r="DM5" s="186"/>
      <c r="DN5" s="186"/>
      <c r="DO5" s="186"/>
    </row>
    <row r="6" spans="1:119" ht="18.75" customHeight="1" x14ac:dyDescent="0.15">
      <c r="A6" s="187"/>
      <c r="B6" s="586" t="s">
        <v>95</v>
      </c>
      <c r="C6" s="444"/>
      <c r="D6" s="444"/>
      <c r="E6" s="587"/>
      <c r="F6" s="587"/>
      <c r="G6" s="587"/>
      <c r="H6" s="587"/>
      <c r="I6" s="587"/>
      <c r="J6" s="587"/>
      <c r="K6" s="587"/>
      <c r="L6" s="587" t="s">
        <v>96</v>
      </c>
      <c r="M6" s="587"/>
      <c r="N6" s="587"/>
      <c r="O6" s="587"/>
      <c r="P6" s="587"/>
      <c r="Q6" s="587"/>
      <c r="R6" s="468"/>
      <c r="S6" s="468"/>
      <c r="T6" s="468"/>
      <c r="U6" s="468"/>
      <c r="V6" s="593"/>
      <c r="W6" s="521" t="s">
        <v>97</v>
      </c>
      <c r="X6" s="443"/>
      <c r="Y6" s="443"/>
      <c r="Z6" s="443"/>
      <c r="AA6" s="443"/>
      <c r="AB6" s="444"/>
      <c r="AC6" s="598" t="s">
        <v>98</v>
      </c>
      <c r="AD6" s="599"/>
      <c r="AE6" s="599"/>
      <c r="AF6" s="599"/>
      <c r="AG6" s="599"/>
      <c r="AH6" s="599"/>
      <c r="AI6" s="599"/>
      <c r="AJ6" s="599"/>
      <c r="AK6" s="599"/>
      <c r="AL6" s="600"/>
      <c r="AM6" s="499" t="s">
        <v>99</v>
      </c>
      <c r="AN6" s="404"/>
      <c r="AO6" s="404"/>
      <c r="AP6" s="404"/>
      <c r="AQ6" s="404"/>
      <c r="AR6" s="404"/>
      <c r="AS6" s="404"/>
      <c r="AT6" s="405"/>
      <c r="AU6" s="487" t="s">
        <v>92</v>
      </c>
      <c r="AV6" s="488"/>
      <c r="AW6" s="488"/>
      <c r="AX6" s="488"/>
      <c r="AY6" s="410" t="s">
        <v>100</v>
      </c>
      <c r="AZ6" s="411"/>
      <c r="BA6" s="411"/>
      <c r="BB6" s="411"/>
      <c r="BC6" s="411"/>
      <c r="BD6" s="411"/>
      <c r="BE6" s="411"/>
      <c r="BF6" s="411"/>
      <c r="BG6" s="411"/>
      <c r="BH6" s="411"/>
      <c r="BI6" s="411"/>
      <c r="BJ6" s="411"/>
      <c r="BK6" s="411"/>
      <c r="BL6" s="411"/>
      <c r="BM6" s="412"/>
      <c r="BN6" s="430">
        <v>1048948</v>
      </c>
      <c r="BO6" s="431"/>
      <c r="BP6" s="431"/>
      <c r="BQ6" s="431"/>
      <c r="BR6" s="431"/>
      <c r="BS6" s="431"/>
      <c r="BT6" s="431"/>
      <c r="BU6" s="432"/>
      <c r="BV6" s="430">
        <v>1045432</v>
      </c>
      <c r="BW6" s="431"/>
      <c r="BX6" s="431"/>
      <c r="BY6" s="431"/>
      <c r="BZ6" s="431"/>
      <c r="CA6" s="431"/>
      <c r="CB6" s="431"/>
      <c r="CC6" s="432"/>
      <c r="CD6" s="439" t="s">
        <v>101</v>
      </c>
      <c r="CE6" s="440"/>
      <c r="CF6" s="440"/>
      <c r="CG6" s="440"/>
      <c r="CH6" s="440"/>
      <c r="CI6" s="440"/>
      <c r="CJ6" s="440"/>
      <c r="CK6" s="440"/>
      <c r="CL6" s="440"/>
      <c r="CM6" s="440"/>
      <c r="CN6" s="440"/>
      <c r="CO6" s="440"/>
      <c r="CP6" s="440"/>
      <c r="CQ6" s="440"/>
      <c r="CR6" s="440"/>
      <c r="CS6" s="441"/>
      <c r="CT6" s="583">
        <v>101.3</v>
      </c>
      <c r="CU6" s="584"/>
      <c r="CV6" s="584"/>
      <c r="CW6" s="584"/>
      <c r="CX6" s="584"/>
      <c r="CY6" s="584"/>
      <c r="CZ6" s="584"/>
      <c r="DA6" s="585"/>
      <c r="DB6" s="583">
        <v>97.3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102</v>
      </c>
      <c r="AN7" s="404"/>
      <c r="AO7" s="404"/>
      <c r="AP7" s="404"/>
      <c r="AQ7" s="404"/>
      <c r="AR7" s="404"/>
      <c r="AS7" s="404"/>
      <c r="AT7" s="405"/>
      <c r="AU7" s="487" t="s">
        <v>92</v>
      </c>
      <c r="AV7" s="488"/>
      <c r="AW7" s="488"/>
      <c r="AX7" s="488"/>
      <c r="AY7" s="410" t="s">
        <v>103</v>
      </c>
      <c r="AZ7" s="411"/>
      <c r="BA7" s="411"/>
      <c r="BB7" s="411"/>
      <c r="BC7" s="411"/>
      <c r="BD7" s="411"/>
      <c r="BE7" s="411"/>
      <c r="BF7" s="411"/>
      <c r="BG7" s="411"/>
      <c r="BH7" s="411"/>
      <c r="BI7" s="411"/>
      <c r="BJ7" s="411"/>
      <c r="BK7" s="411"/>
      <c r="BL7" s="411"/>
      <c r="BM7" s="412"/>
      <c r="BN7" s="430">
        <v>106075</v>
      </c>
      <c r="BO7" s="431"/>
      <c r="BP7" s="431"/>
      <c r="BQ7" s="431"/>
      <c r="BR7" s="431"/>
      <c r="BS7" s="431"/>
      <c r="BT7" s="431"/>
      <c r="BU7" s="432"/>
      <c r="BV7" s="430">
        <v>194375</v>
      </c>
      <c r="BW7" s="431"/>
      <c r="BX7" s="431"/>
      <c r="BY7" s="431"/>
      <c r="BZ7" s="431"/>
      <c r="CA7" s="431"/>
      <c r="CB7" s="431"/>
      <c r="CC7" s="432"/>
      <c r="CD7" s="439" t="s">
        <v>104</v>
      </c>
      <c r="CE7" s="440"/>
      <c r="CF7" s="440"/>
      <c r="CG7" s="440"/>
      <c r="CH7" s="440"/>
      <c r="CI7" s="440"/>
      <c r="CJ7" s="440"/>
      <c r="CK7" s="440"/>
      <c r="CL7" s="440"/>
      <c r="CM7" s="440"/>
      <c r="CN7" s="440"/>
      <c r="CO7" s="440"/>
      <c r="CP7" s="440"/>
      <c r="CQ7" s="440"/>
      <c r="CR7" s="440"/>
      <c r="CS7" s="441"/>
      <c r="CT7" s="430">
        <v>12951797</v>
      </c>
      <c r="CU7" s="431"/>
      <c r="CV7" s="431"/>
      <c r="CW7" s="431"/>
      <c r="CX7" s="431"/>
      <c r="CY7" s="431"/>
      <c r="CZ7" s="431"/>
      <c r="DA7" s="432"/>
      <c r="DB7" s="430">
        <v>12585265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105</v>
      </c>
      <c r="AN8" s="404"/>
      <c r="AO8" s="404"/>
      <c r="AP8" s="404"/>
      <c r="AQ8" s="404"/>
      <c r="AR8" s="404"/>
      <c r="AS8" s="404"/>
      <c r="AT8" s="405"/>
      <c r="AU8" s="487" t="s">
        <v>92</v>
      </c>
      <c r="AV8" s="488"/>
      <c r="AW8" s="488"/>
      <c r="AX8" s="488"/>
      <c r="AY8" s="410" t="s">
        <v>106</v>
      </c>
      <c r="AZ8" s="411"/>
      <c r="BA8" s="411"/>
      <c r="BB8" s="411"/>
      <c r="BC8" s="411"/>
      <c r="BD8" s="411"/>
      <c r="BE8" s="411"/>
      <c r="BF8" s="411"/>
      <c r="BG8" s="411"/>
      <c r="BH8" s="411"/>
      <c r="BI8" s="411"/>
      <c r="BJ8" s="411"/>
      <c r="BK8" s="411"/>
      <c r="BL8" s="411"/>
      <c r="BM8" s="412"/>
      <c r="BN8" s="430">
        <v>942873</v>
      </c>
      <c r="BO8" s="431"/>
      <c r="BP8" s="431"/>
      <c r="BQ8" s="431"/>
      <c r="BR8" s="431"/>
      <c r="BS8" s="431"/>
      <c r="BT8" s="431"/>
      <c r="BU8" s="432"/>
      <c r="BV8" s="430">
        <v>851057</v>
      </c>
      <c r="BW8" s="431"/>
      <c r="BX8" s="431"/>
      <c r="BY8" s="431"/>
      <c r="BZ8" s="431"/>
      <c r="CA8" s="431"/>
      <c r="CB8" s="431"/>
      <c r="CC8" s="432"/>
      <c r="CD8" s="439" t="s">
        <v>107</v>
      </c>
      <c r="CE8" s="440"/>
      <c r="CF8" s="440"/>
      <c r="CG8" s="440"/>
      <c r="CH8" s="440"/>
      <c r="CI8" s="440"/>
      <c r="CJ8" s="440"/>
      <c r="CK8" s="440"/>
      <c r="CL8" s="440"/>
      <c r="CM8" s="440"/>
      <c r="CN8" s="440"/>
      <c r="CO8" s="440"/>
      <c r="CP8" s="440"/>
      <c r="CQ8" s="440"/>
      <c r="CR8" s="440"/>
      <c r="CS8" s="441"/>
      <c r="CT8" s="543">
        <v>0.39</v>
      </c>
      <c r="CU8" s="544"/>
      <c r="CV8" s="544"/>
      <c r="CW8" s="544"/>
      <c r="CX8" s="544"/>
      <c r="CY8" s="544"/>
      <c r="CZ8" s="544"/>
      <c r="DA8" s="545"/>
      <c r="DB8" s="543">
        <v>0.38</v>
      </c>
      <c r="DC8" s="544"/>
      <c r="DD8" s="544"/>
      <c r="DE8" s="544"/>
      <c r="DF8" s="544"/>
      <c r="DG8" s="544"/>
      <c r="DH8" s="544"/>
      <c r="DI8" s="545"/>
      <c r="DJ8" s="186"/>
      <c r="DK8" s="186"/>
      <c r="DL8" s="186"/>
      <c r="DM8" s="186"/>
      <c r="DN8" s="186"/>
      <c r="DO8" s="186"/>
    </row>
    <row r="9" spans="1:119" ht="18.75" customHeight="1" thickBot="1" x14ac:dyDescent="0.2">
      <c r="A9" s="187"/>
      <c r="B9" s="572" t="s">
        <v>108</v>
      </c>
      <c r="C9" s="573"/>
      <c r="D9" s="573"/>
      <c r="E9" s="573"/>
      <c r="F9" s="573"/>
      <c r="G9" s="573"/>
      <c r="H9" s="573"/>
      <c r="I9" s="573"/>
      <c r="J9" s="573"/>
      <c r="K9" s="493"/>
      <c r="L9" s="574" t="s">
        <v>109</v>
      </c>
      <c r="M9" s="575"/>
      <c r="N9" s="575"/>
      <c r="O9" s="575"/>
      <c r="P9" s="575"/>
      <c r="Q9" s="576"/>
      <c r="R9" s="577">
        <v>39011</v>
      </c>
      <c r="S9" s="578"/>
      <c r="T9" s="578"/>
      <c r="U9" s="578"/>
      <c r="V9" s="579"/>
      <c r="W9" s="509" t="s">
        <v>110</v>
      </c>
      <c r="X9" s="510"/>
      <c r="Y9" s="510"/>
      <c r="Z9" s="510"/>
      <c r="AA9" s="510"/>
      <c r="AB9" s="510"/>
      <c r="AC9" s="510"/>
      <c r="AD9" s="510"/>
      <c r="AE9" s="510"/>
      <c r="AF9" s="510"/>
      <c r="AG9" s="510"/>
      <c r="AH9" s="510"/>
      <c r="AI9" s="510"/>
      <c r="AJ9" s="510"/>
      <c r="AK9" s="510"/>
      <c r="AL9" s="580"/>
      <c r="AM9" s="499" t="s">
        <v>111</v>
      </c>
      <c r="AN9" s="404"/>
      <c r="AO9" s="404"/>
      <c r="AP9" s="404"/>
      <c r="AQ9" s="404"/>
      <c r="AR9" s="404"/>
      <c r="AS9" s="404"/>
      <c r="AT9" s="405"/>
      <c r="AU9" s="487" t="s">
        <v>92</v>
      </c>
      <c r="AV9" s="488"/>
      <c r="AW9" s="488"/>
      <c r="AX9" s="488"/>
      <c r="AY9" s="410" t="s">
        <v>112</v>
      </c>
      <c r="AZ9" s="411"/>
      <c r="BA9" s="411"/>
      <c r="BB9" s="411"/>
      <c r="BC9" s="411"/>
      <c r="BD9" s="411"/>
      <c r="BE9" s="411"/>
      <c r="BF9" s="411"/>
      <c r="BG9" s="411"/>
      <c r="BH9" s="411"/>
      <c r="BI9" s="411"/>
      <c r="BJ9" s="411"/>
      <c r="BK9" s="411"/>
      <c r="BL9" s="411"/>
      <c r="BM9" s="412"/>
      <c r="BN9" s="430">
        <v>91816</v>
      </c>
      <c r="BO9" s="431"/>
      <c r="BP9" s="431"/>
      <c r="BQ9" s="431"/>
      <c r="BR9" s="431"/>
      <c r="BS9" s="431"/>
      <c r="BT9" s="431"/>
      <c r="BU9" s="432"/>
      <c r="BV9" s="430">
        <v>-11954</v>
      </c>
      <c r="BW9" s="431"/>
      <c r="BX9" s="431"/>
      <c r="BY9" s="431"/>
      <c r="BZ9" s="431"/>
      <c r="CA9" s="431"/>
      <c r="CB9" s="431"/>
      <c r="CC9" s="432"/>
      <c r="CD9" s="439" t="s">
        <v>113</v>
      </c>
      <c r="CE9" s="440"/>
      <c r="CF9" s="440"/>
      <c r="CG9" s="440"/>
      <c r="CH9" s="440"/>
      <c r="CI9" s="440"/>
      <c r="CJ9" s="440"/>
      <c r="CK9" s="440"/>
      <c r="CL9" s="440"/>
      <c r="CM9" s="440"/>
      <c r="CN9" s="440"/>
      <c r="CO9" s="440"/>
      <c r="CP9" s="440"/>
      <c r="CQ9" s="440"/>
      <c r="CR9" s="440"/>
      <c r="CS9" s="441"/>
      <c r="CT9" s="400">
        <v>17.899999999999999</v>
      </c>
      <c r="CU9" s="401"/>
      <c r="CV9" s="401"/>
      <c r="CW9" s="401"/>
      <c r="CX9" s="401"/>
      <c r="CY9" s="401"/>
      <c r="CZ9" s="401"/>
      <c r="DA9" s="402"/>
      <c r="DB9" s="400">
        <v>18.899999999999999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114</v>
      </c>
      <c r="M10" s="404"/>
      <c r="N10" s="404"/>
      <c r="O10" s="404"/>
      <c r="P10" s="404"/>
      <c r="Q10" s="405"/>
      <c r="R10" s="406">
        <v>41831</v>
      </c>
      <c r="S10" s="407"/>
      <c r="T10" s="407"/>
      <c r="U10" s="407"/>
      <c r="V10" s="409"/>
      <c r="W10" s="581"/>
      <c r="X10" s="392"/>
      <c r="Y10" s="392"/>
      <c r="Z10" s="392"/>
      <c r="AA10" s="392"/>
      <c r="AB10" s="392"/>
      <c r="AC10" s="392"/>
      <c r="AD10" s="392"/>
      <c r="AE10" s="392"/>
      <c r="AF10" s="392"/>
      <c r="AG10" s="392"/>
      <c r="AH10" s="392"/>
      <c r="AI10" s="392"/>
      <c r="AJ10" s="392"/>
      <c r="AK10" s="392"/>
      <c r="AL10" s="582"/>
      <c r="AM10" s="499" t="s">
        <v>115</v>
      </c>
      <c r="AN10" s="404"/>
      <c r="AO10" s="404"/>
      <c r="AP10" s="404"/>
      <c r="AQ10" s="404"/>
      <c r="AR10" s="404"/>
      <c r="AS10" s="404"/>
      <c r="AT10" s="405"/>
      <c r="AU10" s="487" t="s">
        <v>116</v>
      </c>
      <c r="AV10" s="488"/>
      <c r="AW10" s="488"/>
      <c r="AX10" s="488"/>
      <c r="AY10" s="410" t="s">
        <v>117</v>
      </c>
      <c r="AZ10" s="411"/>
      <c r="BA10" s="411"/>
      <c r="BB10" s="411"/>
      <c r="BC10" s="411"/>
      <c r="BD10" s="411"/>
      <c r="BE10" s="411"/>
      <c r="BF10" s="411"/>
      <c r="BG10" s="411"/>
      <c r="BH10" s="411"/>
      <c r="BI10" s="411"/>
      <c r="BJ10" s="411"/>
      <c r="BK10" s="411"/>
      <c r="BL10" s="411"/>
      <c r="BM10" s="412"/>
      <c r="BN10" s="430">
        <v>5737</v>
      </c>
      <c r="BO10" s="431"/>
      <c r="BP10" s="431"/>
      <c r="BQ10" s="431"/>
      <c r="BR10" s="431"/>
      <c r="BS10" s="431"/>
      <c r="BT10" s="431"/>
      <c r="BU10" s="432"/>
      <c r="BV10" s="430">
        <v>3868</v>
      </c>
      <c r="BW10" s="431"/>
      <c r="BX10" s="431"/>
      <c r="BY10" s="431"/>
      <c r="BZ10" s="431"/>
      <c r="CA10" s="431"/>
      <c r="CB10" s="431"/>
      <c r="CC10" s="432"/>
      <c r="CD10" s="191" t="s">
        <v>118</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119</v>
      </c>
      <c r="M11" s="477"/>
      <c r="N11" s="477"/>
      <c r="O11" s="477"/>
      <c r="P11" s="477"/>
      <c r="Q11" s="478"/>
      <c r="R11" s="569" t="s">
        <v>120</v>
      </c>
      <c r="S11" s="570"/>
      <c r="T11" s="570"/>
      <c r="U11" s="570"/>
      <c r="V11" s="571"/>
      <c r="W11" s="581"/>
      <c r="X11" s="392"/>
      <c r="Y11" s="392"/>
      <c r="Z11" s="392"/>
      <c r="AA11" s="392"/>
      <c r="AB11" s="392"/>
      <c r="AC11" s="392"/>
      <c r="AD11" s="392"/>
      <c r="AE11" s="392"/>
      <c r="AF11" s="392"/>
      <c r="AG11" s="392"/>
      <c r="AH11" s="392"/>
      <c r="AI11" s="392"/>
      <c r="AJ11" s="392"/>
      <c r="AK11" s="392"/>
      <c r="AL11" s="582"/>
      <c r="AM11" s="499" t="s">
        <v>121</v>
      </c>
      <c r="AN11" s="404"/>
      <c r="AO11" s="404"/>
      <c r="AP11" s="404"/>
      <c r="AQ11" s="404"/>
      <c r="AR11" s="404"/>
      <c r="AS11" s="404"/>
      <c r="AT11" s="405"/>
      <c r="AU11" s="487" t="s">
        <v>92</v>
      </c>
      <c r="AV11" s="488"/>
      <c r="AW11" s="488"/>
      <c r="AX11" s="488"/>
      <c r="AY11" s="410" t="s">
        <v>122</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123</v>
      </c>
      <c r="CE11" s="440"/>
      <c r="CF11" s="440"/>
      <c r="CG11" s="440"/>
      <c r="CH11" s="440"/>
      <c r="CI11" s="440"/>
      <c r="CJ11" s="440"/>
      <c r="CK11" s="440"/>
      <c r="CL11" s="440"/>
      <c r="CM11" s="440"/>
      <c r="CN11" s="440"/>
      <c r="CO11" s="440"/>
      <c r="CP11" s="440"/>
      <c r="CQ11" s="440"/>
      <c r="CR11" s="440"/>
      <c r="CS11" s="441"/>
      <c r="CT11" s="543" t="s">
        <v>124</v>
      </c>
      <c r="CU11" s="544"/>
      <c r="CV11" s="544"/>
      <c r="CW11" s="544"/>
      <c r="CX11" s="544"/>
      <c r="CY11" s="544"/>
      <c r="CZ11" s="544"/>
      <c r="DA11" s="545"/>
      <c r="DB11" s="543" t="s">
        <v>125</v>
      </c>
      <c r="DC11" s="544"/>
      <c r="DD11" s="544"/>
      <c r="DE11" s="544"/>
      <c r="DF11" s="544"/>
      <c r="DG11" s="544"/>
      <c r="DH11" s="544"/>
      <c r="DI11" s="545"/>
      <c r="DJ11" s="186"/>
      <c r="DK11" s="186"/>
      <c r="DL11" s="186"/>
      <c r="DM11" s="186"/>
      <c r="DN11" s="186"/>
      <c r="DO11" s="186"/>
    </row>
    <row r="12" spans="1:119" ht="18.75" customHeight="1" x14ac:dyDescent="0.15">
      <c r="A12" s="187"/>
      <c r="B12" s="546" t="s">
        <v>126</v>
      </c>
      <c r="C12" s="547"/>
      <c r="D12" s="547"/>
      <c r="E12" s="547"/>
      <c r="F12" s="547"/>
      <c r="G12" s="547"/>
      <c r="H12" s="547"/>
      <c r="I12" s="547"/>
      <c r="J12" s="547"/>
      <c r="K12" s="548"/>
      <c r="L12" s="555" t="s">
        <v>127</v>
      </c>
      <c r="M12" s="556"/>
      <c r="N12" s="556"/>
      <c r="O12" s="556"/>
      <c r="P12" s="556"/>
      <c r="Q12" s="557"/>
      <c r="R12" s="558">
        <v>39763</v>
      </c>
      <c r="S12" s="559"/>
      <c r="T12" s="559"/>
      <c r="U12" s="559"/>
      <c r="V12" s="560"/>
      <c r="W12" s="561" t="s">
        <v>1</v>
      </c>
      <c r="X12" s="488"/>
      <c r="Y12" s="488"/>
      <c r="Z12" s="488"/>
      <c r="AA12" s="488"/>
      <c r="AB12" s="562"/>
      <c r="AC12" s="563" t="s">
        <v>128</v>
      </c>
      <c r="AD12" s="564"/>
      <c r="AE12" s="564"/>
      <c r="AF12" s="564"/>
      <c r="AG12" s="565"/>
      <c r="AH12" s="563" t="s">
        <v>129</v>
      </c>
      <c r="AI12" s="564"/>
      <c r="AJ12" s="564"/>
      <c r="AK12" s="564"/>
      <c r="AL12" s="566"/>
      <c r="AM12" s="499" t="s">
        <v>130</v>
      </c>
      <c r="AN12" s="404"/>
      <c r="AO12" s="404"/>
      <c r="AP12" s="404"/>
      <c r="AQ12" s="404"/>
      <c r="AR12" s="404"/>
      <c r="AS12" s="404"/>
      <c r="AT12" s="405"/>
      <c r="AU12" s="487" t="s">
        <v>131</v>
      </c>
      <c r="AV12" s="488"/>
      <c r="AW12" s="488"/>
      <c r="AX12" s="488"/>
      <c r="AY12" s="410" t="s">
        <v>132</v>
      </c>
      <c r="AZ12" s="411"/>
      <c r="BA12" s="411"/>
      <c r="BB12" s="411"/>
      <c r="BC12" s="411"/>
      <c r="BD12" s="411"/>
      <c r="BE12" s="411"/>
      <c r="BF12" s="411"/>
      <c r="BG12" s="411"/>
      <c r="BH12" s="411"/>
      <c r="BI12" s="411"/>
      <c r="BJ12" s="411"/>
      <c r="BK12" s="411"/>
      <c r="BL12" s="411"/>
      <c r="BM12" s="412"/>
      <c r="BN12" s="430">
        <v>730498</v>
      </c>
      <c r="BO12" s="431"/>
      <c r="BP12" s="431"/>
      <c r="BQ12" s="431"/>
      <c r="BR12" s="431"/>
      <c r="BS12" s="431"/>
      <c r="BT12" s="431"/>
      <c r="BU12" s="432"/>
      <c r="BV12" s="430">
        <v>377633</v>
      </c>
      <c r="BW12" s="431"/>
      <c r="BX12" s="431"/>
      <c r="BY12" s="431"/>
      <c r="BZ12" s="431"/>
      <c r="CA12" s="431"/>
      <c r="CB12" s="431"/>
      <c r="CC12" s="432"/>
      <c r="CD12" s="439" t="s">
        <v>133</v>
      </c>
      <c r="CE12" s="440"/>
      <c r="CF12" s="440"/>
      <c r="CG12" s="440"/>
      <c r="CH12" s="440"/>
      <c r="CI12" s="440"/>
      <c r="CJ12" s="440"/>
      <c r="CK12" s="440"/>
      <c r="CL12" s="440"/>
      <c r="CM12" s="440"/>
      <c r="CN12" s="440"/>
      <c r="CO12" s="440"/>
      <c r="CP12" s="440"/>
      <c r="CQ12" s="440"/>
      <c r="CR12" s="440"/>
      <c r="CS12" s="441"/>
      <c r="CT12" s="543" t="s">
        <v>134</v>
      </c>
      <c r="CU12" s="544"/>
      <c r="CV12" s="544"/>
      <c r="CW12" s="544"/>
      <c r="CX12" s="544"/>
      <c r="CY12" s="544"/>
      <c r="CZ12" s="544"/>
      <c r="DA12" s="545"/>
      <c r="DB12" s="543" t="s">
        <v>124</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135</v>
      </c>
      <c r="N13" s="531"/>
      <c r="O13" s="531"/>
      <c r="P13" s="531"/>
      <c r="Q13" s="532"/>
      <c r="R13" s="533">
        <v>39343</v>
      </c>
      <c r="S13" s="534"/>
      <c r="T13" s="534"/>
      <c r="U13" s="534"/>
      <c r="V13" s="535"/>
      <c r="W13" s="521" t="s">
        <v>136</v>
      </c>
      <c r="X13" s="443"/>
      <c r="Y13" s="443"/>
      <c r="Z13" s="443"/>
      <c r="AA13" s="443"/>
      <c r="AB13" s="444"/>
      <c r="AC13" s="406">
        <v>4608</v>
      </c>
      <c r="AD13" s="407"/>
      <c r="AE13" s="407"/>
      <c r="AF13" s="407"/>
      <c r="AG13" s="408"/>
      <c r="AH13" s="406">
        <v>4751</v>
      </c>
      <c r="AI13" s="407"/>
      <c r="AJ13" s="407"/>
      <c r="AK13" s="407"/>
      <c r="AL13" s="409"/>
      <c r="AM13" s="499" t="s">
        <v>137</v>
      </c>
      <c r="AN13" s="404"/>
      <c r="AO13" s="404"/>
      <c r="AP13" s="404"/>
      <c r="AQ13" s="404"/>
      <c r="AR13" s="404"/>
      <c r="AS13" s="404"/>
      <c r="AT13" s="405"/>
      <c r="AU13" s="487" t="s">
        <v>138</v>
      </c>
      <c r="AV13" s="488"/>
      <c r="AW13" s="488"/>
      <c r="AX13" s="488"/>
      <c r="AY13" s="410" t="s">
        <v>139</v>
      </c>
      <c r="AZ13" s="411"/>
      <c r="BA13" s="411"/>
      <c r="BB13" s="411"/>
      <c r="BC13" s="411"/>
      <c r="BD13" s="411"/>
      <c r="BE13" s="411"/>
      <c r="BF13" s="411"/>
      <c r="BG13" s="411"/>
      <c r="BH13" s="411"/>
      <c r="BI13" s="411"/>
      <c r="BJ13" s="411"/>
      <c r="BK13" s="411"/>
      <c r="BL13" s="411"/>
      <c r="BM13" s="412"/>
      <c r="BN13" s="430">
        <v>-632945</v>
      </c>
      <c r="BO13" s="431"/>
      <c r="BP13" s="431"/>
      <c r="BQ13" s="431"/>
      <c r="BR13" s="431"/>
      <c r="BS13" s="431"/>
      <c r="BT13" s="431"/>
      <c r="BU13" s="432"/>
      <c r="BV13" s="430">
        <v>-385719</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9.1999999999999993</v>
      </c>
      <c r="CU13" s="401"/>
      <c r="CV13" s="401"/>
      <c r="CW13" s="401"/>
      <c r="CX13" s="401"/>
      <c r="CY13" s="401"/>
      <c r="CZ13" s="401"/>
      <c r="DA13" s="402"/>
      <c r="DB13" s="400">
        <v>9.3000000000000007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40345</v>
      </c>
      <c r="S14" s="534"/>
      <c r="T14" s="534"/>
      <c r="U14" s="534"/>
      <c r="V14" s="535"/>
      <c r="W14" s="536"/>
      <c r="X14" s="446"/>
      <c r="Y14" s="446"/>
      <c r="Z14" s="446"/>
      <c r="AA14" s="446"/>
      <c r="AB14" s="447"/>
      <c r="AC14" s="526">
        <v>22.8</v>
      </c>
      <c r="AD14" s="527"/>
      <c r="AE14" s="527"/>
      <c r="AF14" s="527"/>
      <c r="AG14" s="528"/>
      <c r="AH14" s="526">
        <v>22.5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v>49.2</v>
      </c>
      <c r="CU14" s="538"/>
      <c r="CV14" s="538"/>
      <c r="CW14" s="538"/>
      <c r="CX14" s="538"/>
      <c r="CY14" s="538"/>
      <c r="CZ14" s="538"/>
      <c r="DA14" s="539"/>
      <c r="DB14" s="537">
        <v>32.4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143</v>
      </c>
      <c r="N15" s="531"/>
      <c r="O15" s="531"/>
      <c r="P15" s="531"/>
      <c r="Q15" s="532"/>
      <c r="R15" s="533">
        <v>39933</v>
      </c>
      <c r="S15" s="534"/>
      <c r="T15" s="534"/>
      <c r="U15" s="534"/>
      <c r="V15" s="535"/>
      <c r="W15" s="521" t="s">
        <v>144</v>
      </c>
      <c r="X15" s="443"/>
      <c r="Y15" s="443"/>
      <c r="Z15" s="443"/>
      <c r="AA15" s="443"/>
      <c r="AB15" s="444"/>
      <c r="AC15" s="406">
        <v>2614</v>
      </c>
      <c r="AD15" s="407"/>
      <c r="AE15" s="407"/>
      <c r="AF15" s="407"/>
      <c r="AG15" s="408"/>
      <c r="AH15" s="406">
        <v>3111</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4765555</v>
      </c>
      <c r="BO15" s="426"/>
      <c r="BP15" s="426"/>
      <c r="BQ15" s="426"/>
      <c r="BR15" s="426"/>
      <c r="BS15" s="426"/>
      <c r="BT15" s="426"/>
      <c r="BU15" s="427"/>
      <c r="BV15" s="425">
        <v>4036359</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13</v>
      </c>
      <c r="AD16" s="527"/>
      <c r="AE16" s="527"/>
      <c r="AF16" s="527"/>
      <c r="AG16" s="528"/>
      <c r="AH16" s="526">
        <v>14.7</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11228646</v>
      </c>
      <c r="BO16" s="431"/>
      <c r="BP16" s="431"/>
      <c r="BQ16" s="431"/>
      <c r="BR16" s="431"/>
      <c r="BS16" s="431"/>
      <c r="BT16" s="431"/>
      <c r="BU16" s="432"/>
      <c r="BV16" s="430">
        <v>10845922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12958</v>
      </c>
      <c r="AD17" s="407"/>
      <c r="AE17" s="407"/>
      <c r="AF17" s="407"/>
      <c r="AG17" s="408"/>
      <c r="AH17" s="406">
        <v>13284</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6021265</v>
      </c>
      <c r="BO17" s="431"/>
      <c r="BP17" s="431"/>
      <c r="BQ17" s="431"/>
      <c r="BR17" s="431"/>
      <c r="BS17" s="431"/>
      <c r="BT17" s="431"/>
      <c r="BU17" s="432"/>
      <c r="BV17" s="430">
        <v>5126634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148.84</v>
      </c>
      <c r="M18" s="495"/>
      <c r="N18" s="495"/>
      <c r="O18" s="495"/>
      <c r="P18" s="495"/>
      <c r="Q18" s="495"/>
      <c r="R18" s="496"/>
      <c r="S18" s="496"/>
      <c r="T18" s="496"/>
      <c r="U18" s="496"/>
      <c r="V18" s="497"/>
      <c r="W18" s="511"/>
      <c r="X18" s="512"/>
      <c r="Y18" s="512"/>
      <c r="Z18" s="512"/>
      <c r="AA18" s="512"/>
      <c r="AB18" s="522"/>
      <c r="AC18" s="394">
        <v>64.2</v>
      </c>
      <c r="AD18" s="395"/>
      <c r="AE18" s="395"/>
      <c r="AF18" s="395"/>
      <c r="AG18" s="498"/>
      <c r="AH18" s="394">
        <v>62.8</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11928979</v>
      </c>
      <c r="BO18" s="431"/>
      <c r="BP18" s="431"/>
      <c r="BQ18" s="431"/>
      <c r="BR18" s="431"/>
      <c r="BS18" s="431"/>
      <c r="BT18" s="431"/>
      <c r="BU18" s="432"/>
      <c r="BV18" s="430">
        <v>11966683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262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15331229</v>
      </c>
      <c r="BO19" s="431"/>
      <c r="BP19" s="431"/>
      <c r="BQ19" s="431"/>
      <c r="BR19" s="431"/>
      <c r="BS19" s="431"/>
      <c r="BT19" s="431"/>
      <c r="BU19" s="432"/>
      <c r="BV19" s="430">
        <v>14902744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17790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30368588</v>
      </c>
      <c r="BO23" s="431"/>
      <c r="BP23" s="431"/>
      <c r="BQ23" s="431"/>
      <c r="BR23" s="431"/>
      <c r="BS23" s="431"/>
      <c r="BT23" s="431"/>
      <c r="BU23" s="432"/>
      <c r="BV23" s="430">
        <v>27804484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8120</v>
      </c>
      <c r="R24" s="407"/>
      <c r="S24" s="407"/>
      <c r="T24" s="407"/>
      <c r="U24" s="407"/>
      <c r="V24" s="408"/>
      <c r="W24" s="472"/>
      <c r="X24" s="463"/>
      <c r="Y24" s="464"/>
      <c r="Z24" s="403" t="s">
        <v>168</v>
      </c>
      <c r="AA24" s="404"/>
      <c r="AB24" s="404"/>
      <c r="AC24" s="404"/>
      <c r="AD24" s="404"/>
      <c r="AE24" s="404"/>
      <c r="AF24" s="404"/>
      <c r="AG24" s="405"/>
      <c r="AH24" s="406">
        <v>350</v>
      </c>
      <c r="AI24" s="407"/>
      <c r="AJ24" s="407"/>
      <c r="AK24" s="407"/>
      <c r="AL24" s="408"/>
      <c r="AM24" s="406">
        <v>1077650</v>
      </c>
      <c r="AN24" s="407"/>
      <c r="AO24" s="407"/>
      <c r="AP24" s="407"/>
      <c r="AQ24" s="407"/>
      <c r="AR24" s="408"/>
      <c r="AS24" s="406">
        <v>3079</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21598785</v>
      </c>
      <c r="BO24" s="431"/>
      <c r="BP24" s="431"/>
      <c r="BQ24" s="431"/>
      <c r="BR24" s="431"/>
      <c r="BS24" s="431"/>
      <c r="BT24" s="431"/>
      <c r="BU24" s="432"/>
      <c r="BV24" s="430">
        <v>21526603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2</v>
      </c>
      <c r="M25" s="407"/>
      <c r="N25" s="407"/>
      <c r="O25" s="407"/>
      <c r="P25" s="408"/>
      <c r="Q25" s="406">
        <v>6350</v>
      </c>
      <c r="R25" s="407"/>
      <c r="S25" s="407"/>
      <c r="T25" s="407"/>
      <c r="U25" s="407"/>
      <c r="V25" s="408"/>
      <c r="W25" s="472"/>
      <c r="X25" s="463"/>
      <c r="Y25" s="464"/>
      <c r="Z25" s="403" t="s">
        <v>171</v>
      </c>
      <c r="AA25" s="404"/>
      <c r="AB25" s="404"/>
      <c r="AC25" s="404"/>
      <c r="AD25" s="404"/>
      <c r="AE25" s="404"/>
      <c r="AF25" s="404"/>
      <c r="AG25" s="405"/>
      <c r="AH25" s="406" t="s">
        <v>124</v>
      </c>
      <c r="AI25" s="407"/>
      <c r="AJ25" s="407"/>
      <c r="AK25" s="407"/>
      <c r="AL25" s="408"/>
      <c r="AM25" s="406" t="s">
        <v>124</v>
      </c>
      <c r="AN25" s="407"/>
      <c r="AO25" s="407"/>
      <c r="AP25" s="407"/>
      <c r="AQ25" s="407"/>
      <c r="AR25" s="408"/>
      <c r="AS25" s="406" t="s">
        <v>172</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5117084</v>
      </c>
      <c r="BO25" s="426"/>
      <c r="BP25" s="426"/>
      <c r="BQ25" s="426"/>
      <c r="BR25" s="426"/>
      <c r="BS25" s="426"/>
      <c r="BT25" s="426"/>
      <c r="BU25" s="427"/>
      <c r="BV25" s="425">
        <v>5369067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5950</v>
      </c>
      <c r="R26" s="407"/>
      <c r="S26" s="407"/>
      <c r="T26" s="407"/>
      <c r="U26" s="407"/>
      <c r="V26" s="408"/>
      <c r="W26" s="472"/>
      <c r="X26" s="463"/>
      <c r="Y26" s="464"/>
      <c r="Z26" s="403" t="s">
        <v>175</v>
      </c>
      <c r="AA26" s="485"/>
      <c r="AB26" s="485"/>
      <c r="AC26" s="485"/>
      <c r="AD26" s="485"/>
      <c r="AE26" s="485"/>
      <c r="AF26" s="485"/>
      <c r="AG26" s="486"/>
      <c r="AH26" s="406">
        <v>3</v>
      </c>
      <c r="AI26" s="407"/>
      <c r="AJ26" s="407"/>
      <c r="AK26" s="407"/>
      <c r="AL26" s="408"/>
      <c r="AM26" s="406">
        <v>10290</v>
      </c>
      <c r="AN26" s="407"/>
      <c r="AO26" s="407"/>
      <c r="AP26" s="407"/>
      <c r="AQ26" s="407"/>
      <c r="AR26" s="408"/>
      <c r="AS26" s="406">
        <v>3430</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172</v>
      </c>
      <c r="BO26" s="431"/>
      <c r="BP26" s="431"/>
      <c r="BQ26" s="431"/>
      <c r="BR26" s="431"/>
      <c r="BS26" s="431"/>
      <c r="BT26" s="431"/>
      <c r="BU26" s="432"/>
      <c r="BV26" s="430" t="s">
        <v>172</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3880</v>
      </c>
      <c r="R27" s="407"/>
      <c r="S27" s="407"/>
      <c r="T27" s="407"/>
      <c r="U27" s="407"/>
      <c r="V27" s="408"/>
      <c r="W27" s="472"/>
      <c r="X27" s="463"/>
      <c r="Y27" s="464"/>
      <c r="Z27" s="403" t="s">
        <v>178</v>
      </c>
      <c r="AA27" s="404"/>
      <c r="AB27" s="404"/>
      <c r="AC27" s="404"/>
      <c r="AD27" s="404"/>
      <c r="AE27" s="404"/>
      <c r="AF27" s="404"/>
      <c r="AG27" s="405"/>
      <c r="AH27" s="406">
        <v>42</v>
      </c>
      <c r="AI27" s="407"/>
      <c r="AJ27" s="407"/>
      <c r="AK27" s="407"/>
      <c r="AL27" s="408"/>
      <c r="AM27" s="406">
        <v>161805</v>
      </c>
      <c r="AN27" s="407"/>
      <c r="AO27" s="407"/>
      <c r="AP27" s="407"/>
      <c r="AQ27" s="407"/>
      <c r="AR27" s="408"/>
      <c r="AS27" s="406">
        <v>3853</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91511</v>
      </c>
      <c r="BO27" s="434"/>
      <c r="BP27" s="434"/>
      <c r="BQ27" s="434"/>
      <c r="BR27" s="434"/>
      <c r="BS27" s="434"/>
      <c r="BT27" s="434"/>
      <c r="BU27" s="435"/>
      <c r="BV27" s="433">
        <v>91492</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3100</v>
      </c>
      <c r="R28" s="407"/>
      <c r="S28" s="407"/>
      <c r="T28" s="407"/>
      <c r="U28" s="407"/>
      <c r="V28" s="408"/>
      <c r="W28" s="472"/>
      <c r="X28" s="463"/>
      <c r="Y28" s="464"/>
      <c r="Z28" s="403" t="s">
        <v>181</v>
      </c>
      <c r="AA28" s="404"/>
      <c r="AB28" s="404"/>
      <c r="AC28" s="404"/>
      <c r="AD28" s="404"/>
      <c r="AE28" s="404"/>
      <c r="AF28" s="404"/>
      <c r="AG28" s="405"/>
      <c r="AH28" s="406">
        <v>2</v>
      </c>
      <c r="AI28" s="407"/>
      <c r="AJ28" s="407"/>
      <c r="AK28" s="407"/>
      <c r="AL28" s="408"/>
      <c r="AM28" s="406" t="s">
        <v>182</v>
      </c>
      <c r="AN28" s="407"/>
      <c r="AO28" s="407"/>
      <c r="AP28" s="407"/>
      <c r="AQ28" s="407"/>
      <c r="AR28" s="408"/>
      <c r="AS28" s="406" t="s">
        <v>182</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2384049</v>
      </c>
      <c r="BO28" s="426"/>
      <c r="BP28" s="426"/>
      <c r="BQ28" s="426"/>
      <c r="BR28" s="426"/>
      <c r="BS28" s="426"/>
      <c r="BT28" s="426"/>
      <c r="BU28" s="427"/>
      <c r="BV28" s="425">
        <v>2678810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18</v>
      </c>
      <c r="M29" s="407"/>
      <c r="N29" s="407"/>
      <c r="O29" s="407"/>
      <c r="P29" s="408"/>
      <c r="Q29" s="406">
        <v>2860</v>
      </c>
      <c r="R29" s="407"/>
      <c r="S29" s="407"/>
      <c r="T29" s="407"/>
      <c r="U29" s="407"/>
      <c r="V29" s="408"/>
      <c r="W29" s="473"/>
      <c r="X29" s="474"/>
      <c r="Y29" s="475"/>
      <c r="Z29" s="403" t="s">
        <v>185</v>
      </c>
      <c r="AA29" s="404"/>
      <c r="AB29" s="404"/>
      <c r="AC29" s="404"/>
      <c r="AD29" s="404"/>
      <c r="AE29" s="404"/>
      <c r="AF29" s="404"/>
      <c r="AG29" s="405"/>
      <c r="AH29" s="406">
        <v>394</v>
      </c>
      <c r="AI29" s="407"/>
      <c r="AJ29" s="407"/>
      <c r="AK29" s="407"/>
      <c r="AL29" s="408"/>
      <c r="AM29" s="406">
        <v>1243139</v>
      </c>
      <c r="AN29" s="407"/>
      <c r="AO29" s="407"/>
      <c r="AP29" s="407"/>
      <c r="AQ29" s="407"/>
      <c r="AR29" s="408"/>
      <c r="AS29" s="406">
        <v>3155</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1207203</v>
      </c>
      <c r="BO29" s="431"/>
      <c r="BP29" s="431"/>
      <c r="BQ29" s="431"/>
      <c r="BR29" s="431"/>
      <c r="BS29" s="431"/>
      <c r="BT29" s="431"/>
      <c r="BU29" s="432"/>
      <c r="BV29" s="430">
        <v>1604520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2872296</v>
      </c>
      <c r="BO30" s="434"/>
      <c r="BP30" s="434"/>
      <c r="BQ30" s="434"/>
      <c r="BR30" s="434"/>
      <c r="BS30" s="434"/>
      <c r="BT30" s="434"/>
      <c r="BU30" s="435"/>
      <c r="BV30" s="433">
        <v>3135061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196</v>
      </c>
      <c r="X33" s="392"/>
      <c r="Y33" s="392"/>
      <c r="Z33" s="392"/>
      <c r="AA33" s="392"/>
      <c r="AB33" s="392"/>
      <c r="AC33" s="392"/>
      <c r="AD33" s="392"/>
      <c r="AE33" s="392"/>
      <c r="AF33" s="392"/>
      <c r="AG33" s="392"/>
      <c r="AH33" s="392"/>
      <c r="AI33" s="392"/>
      <c r="AJ33" s="392"/>
      <c r="AK33" s="392"/>
      <c r="AL33" s="216"/>
      <c r="AM33" s="393" t="s">
        <v>197</v>
      </c>
      <c r="AN33" s="393"/>
      <c r="AO33" s="392" t="s">
        <v>195</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194</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指宿市国民健康保険特別会計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指宿市水道事業会計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指宿市唐船峡そうめん流し事業特別会計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鹿児島県市町村総合事務組合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指宿土地開発公社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指宿市介護保険特別会計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指宿市公共下水道事業会計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指宿南九州消防組合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指宿温泉まちづくり公社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指宿市後期高齢者医療特別会計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指宿市温泉供給事業会計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指宿広域市町村圏組合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鹿児島県後期高齢者医療広域連合 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鹿児島県後期高齢者医療広域連合  後期高齢者医療特別会計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ZuU7jxJQjJIL29QBB7YGz4R5lXisowr09ffwDcu2X+EWqnrLBE92TlYgdxYf0+DSUtirJB1N14Wc/zak1xbVg==" saltValue="sOdHKahvRBSn6OM8CLt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564</v>
      </c>
      <c r="D34" s="1212"/>
      <c r="E34" s="1213"/>
      <c r="F34" s="32">
        <v>8.1199999999999992</v>
      </c>
      <c r="G34" s="33">
        <v>6.59</v>
      </c>
      <c r="H34" s="33">
        <v>6.82</v>
      </c>
      <c r="I34" s="33">
        <v>6.76</v>
      </c>
      <c r="J34" s="34">
        <v>7.27</v>
      </c>
      <c r="K34" s="22"/>
      <c r="L34" s="22"/>
      <c r="M34" s="22"/>
      <c r="N34" s="22"/>
      <c r="O34" s="22"/>
      <c r="P34" s="22"/>
    </row>
    <row r="35" spans="1:16" ht="39" customHeight="1" x14ac:dyDescent="0.15">
      <c r="A35" s="22"/>
      <c r="B35" s="35"/>
      <c r="C35" s="1206" t="s">
        <v>565</v>
      </c>
      <c r="D35" s="1207"/>
      <c r="E35" s="1208"/>
      <c r="F35" s="36">
        <v>3.64</v>
      </c>
      <c r="G35" s="37">
        <v>3.86</v>
      </c>
      <c r="H35" s="37">
        <v>4.75</v>
      </c>
      <c r="I35" s="37">
        <v>3.52</v>
      </c>
      <c r="J35" s="38">
        <v>4.16</v>
      </c>
      <c r="K35" s="22"/>
      <c r="L35" s="22"/>
      <c r="M35" s="22"/>
      <c r="N35" s="22"/>
      <c r="O35" s="22"/>
      <c r="P35" s="22"/>
    </row>
    <row r="36" spans="1:16" ht="39" customHeight="1" x14ac:dyDescent="0.15">
      <c r="A36" s="22"/>
      <c r="B36" s="35"/>
      <c r="C36" s="1206" t="s">
        <v>566</v>
      </c>
      <c r="D36" s="1207"/>
      <c r="E36" s="1208"/>
      <c r="F36" s="36">
        <v>1.84</v>
      </c>
      <c r="G36" s="37">
        <v>0.02</v>
      </c>
      <c r="H36" s="37">
        <v>1.3</v>
      </c>
      <c r="I36" s="37">
        <v>1.68</v>
      </c>
      <c r="J36" s="38">
        <v>1.49</v>
      </c>
      <c r="K36" s="22"/>
      <c r="L36" s="22"/>
      <c r="M36" s="22"/>
      <c r="N36" s="22"/>
      <c r="O36" s="22"/>
      <c r="P36" s="22"/>
    </row>
    <row r="37" spans="1:16" ht="39" customHeight="1" x14ac:dyDescent="0.15">
      <c r="A37" s="22"/>
      <c r="B37" s="35"/>
      <c r="C37" s="1206" t="s">
        <v>567</v>
      </c>
      <c r="D37" s="1207"/>
      <c r="E37" s="1208"/>
      <c r="F37" s="36">
        <v>0.93</v>
      </c>
      <c r="G37" s="37">
        <v>2.59</v>
      </c>
      <c r="H37" s="37">
        <v>1.18</v>
      </c>
      <c r="I37" s="37">
        <v>0.85</v>
      </c>
      <c r="J37" s="38">
        <v>0.65</v>
      </c>
      <c r="K37" s="22"/>
      <c r="L37" s="22"/>
      <c r="M37" s="22"/>
      <c r="N37" s="22"/>
      <c r="O37" s="22"/>
      <c r="P37" s="22"/>
    </row>
    <row r="38" spans="1:16" ht="39" customHeight="1" x14ac:dyDescent="0.15">
      <c r="A38" s="22"/>
      <c r="B38" s="35"/>
      <c r="C38" s="1206" t="s">
        <v>568</v>
      </c>
      <c r="D38" s="1207"/>
      <c r="E38" s="1208"/>
      <c r="F38" s="36" t="s">
        <v>513</v>
      </c>
      <c r="G38" s="37" t="s">
        <v>513</v>
      </c>
      <c r="H38" s="37" t="s">
        <v>513</v>
      </c>
      <c r="I38" s="37" t="s">
        <v>513</v>
      </c>
      <c r="J38" s="38">
        <v>0.27</v>
      </c>
      <c r="K38" s="22"/>
      <c r="L38" s="22"/>
      <c r="M38" s="22"/>
      <c r="N38" s="22"/>
      <c r="O38" s="22"/>
      <c r="P38" s="22"/>
    </row>
    <row r="39" spans="1:16" ht="39" customHeight="1" x14ac:dyDescent="0.15">
      <c r="A39" s="22"/>
      <c r="B39" s="35"/>
      <c r="C39" s="1206" t="s">
        <v>569</v>
      </c>
      <c r="D39" s="1207"/>
      <c r="E39" s="1208"/>
      <c r="F39" s="36" t="s">
        <v>513</v>
      </c>
      <c r="G39" s="37" t="s">
        <v>513</v>
      </c>
      <c r="H39" s="37" t="s">
        <v>513</v>
      </c>
      <c r="I39" s="37">
        <v>1.05</v>
      </c>
      <c r="J39" s="38">
        <v>0.19</v>
      </c>
      <c r="K39" s="22"/>
      <c r="L39" s="22"/>
      <c r="M39" s="22"/>
      <c r="N39" s="22"/>
      <c r="O39" s="22"/>
      <c r="P39" s="22"/>
    </row>
    <row r="40" spans="1:16" ht="39" customHeight="1" x14ac:dyDescent="0.15">
      <c r="A40" s="22"/>
      <c r="B40" s="35"/>
      <c r="C40" s="1206" t="s">
        <v>570</v>
      </c>
      <c r="D40" s="1207"/>
      <c r="E40" s="1208"/>
      <c r="F40" s="36">
        <v>0.15</v>
      </c>
      <c r="G40" s="37">
        <v>0.08</v>
      </c>
      <c r="H40" s="37">
        <v>0.04</v>
      </c>
      <c r="I40" s="37">
        <v>0.15</v>
      </c>
      <c r="J40" s="38">
        <v>0.12</v>
      </c>
      <c r="K40" s="22"/>
      <c r="L40" s="22"/>
      <c r="M40" s="22"/>
      <c r="N40" s="22"/>
      <c r="O40" s="22"/>
      <c r="P40" s="22"/>
    </row>
    <row r="41" spans="1:16" ht="39" customHeight="1" x14ac:dyDescent="0.15">
      <c r="A41" s="22"/>
      <c r="B41" s="35"/>
      <c r="C41" s="1206" t="s">
        <v>571</v>
      </c>
      <c r="D41" s="1207"/>
      <c r="E41" s="1208"/>
      <c r="F41" s="36">
        <v>0.02</v>
      </c>
      <c r="G41" s="37">
        <v>0.92</v>
      </c>
      <c r="H41" s="37">
        <v>0.03</v>
      </c>
      <c r="I41" s="37">
        <v>0.01</v>
      </c>
      <c r="J41" s="38">
        <v>0</v>
      </c>
      <c r="K41" s="22"/>
      <c r="L41" s="22"/>
      <c r="M41" s="22"/>
      <c r="N41" s="22"/>
      <c r="O41" s="22"/>
      <c r="P41" s="22"/>
    </row>
    <row r="42" spans="1:16" ht="39" customHeight="1" x14ac:dyDescent="0.15">
      <c r="A42" s="22"/>
      <c r="B42" s="39"/>
      <c r="C42" s="1206" t="s">
        <v>572</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573</v>
      </c>
      <c r="D43" s="1210"/>
      <c r="E43" s="1211"/>
      <c r="F43" s="41">
        <v>0.08</v>
      </c>
      <c r="G43" s="42">
        <v>0.15</v>
      </c>
      <c r="H43" s="42">
        <v>0.56999999999999995</v>
      </c>
      <c r="I43" s="42">
        <v>0.31</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84nO6Y2d9OJj0Dk535lkYJvQPXUryYWoU6tJiU4xP9QNRLKUr3aA9mTMGGwf+EqW0rt1yEpODTuCqGtdnDZnQ==" saltValue="1mCcRK/IN/5nZjU0991j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2803</v>
      </c>
      <c r="L45" s="60">
        <v>2845</v>
      </c>
      <c r="M45" s="60">
        <v>2900</v>
      </c>
      <c r="N45" s="60">
        <v>2934</v>
      </c>
      <c r="O45" s="61">
        <v>2841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34"/>
      <c r="C48" s="1235"/>
      <c r="D48" s="62"/>
      <c r="E48" s="1216" t="s">
        <v>15</v>
      </c>
      <c r="F48" s="1216"/>
      <c r="G48" s="1216"/>
      <c r="H48" s="1216"/>
      <c r="I48" s="1216"/>
      <c r="J48" s="1217"/>
      <c r="K48" s="63">
        <v>220</v>
      </c>
      <c r="L48" s="64">
        <v>250</v>
      </c>
      <c r="M48" s="64">
        <v>261</v>
      </c>
      <c r="N48" s="64">
        <v>238</v>
      </c>
      <c r="O48" s="65">
        <v>247</v>
      </c>
      <c r="P48" s="48"/>
      <c r="Q48" s="48"/>
      <c r="R48" s="48"/>
      <c r="S48" s="48"/>
      <c r="T48" s="48"/>
      <c r="U48" s="48"/>
    </row>
    <row r="49" spans="1:21" ht="30.75" customHeight="1" x14ac:dyDescent="0.15">
      <c r="A49" s="48"/>
      <c r="B49" s="1234"/>
      <c r="C49" s="1235"/>
      <c r="D49" s="62"/>
      <c r="E49" s="1216" t="s">
        <v>16</v>
      </c>
      <c r="F49" s="1216"/>
      <c r="G49" s="1216"/>
      <c r="H49" s="1216"/>
      <c r="I49" s="1216"/>
      <c r="J49" s="1217"/>
      <c r="K49" s="63">
        <v>229</v>
      </c>
      <c r="L49" s="64">
        <v>292</v>
      </c>
      <c r="M49" s="64">
        <v>293</v>
      </c>
      <c r="N49" s="64">
        <v>388</v>
      </c>
      <c r="O49" s="65">
        <v>503</v>
      </c>
      <c r="P49" s="48"/>
      <c r="Q49" s="48"/>
      <c r="R49" s="48"/>
      <c r="S49" s="48"/>
      <c r="T49" s="48"/>
      <c r="U49" s="48"/>
    </row>
    <row r="50" spans="1:21" ht="30.75" customHeight="1" x14ac:dyDescent="0.15">
      <c r="A50" s="48"/>
      <c r="B50" s="1234"/>
      <c r="C50" s="1235"/>
      <c r="D50" s="62"/>
      <c r="E50" s="1216" t="s">
        <v>17</v>
      </c>
      <c r="F50" s="1216"/>
      <c r="G50" s="1216"/>
      <c r="H50" s="1216"/>
      <c r="I50" s="1216"/>
      <c r="J50" s="1217"/>
      <c r="K50" s="63">
        <v>15</v>
      </c>
      <c r="L50" s="64">
        <v>14</v>
      </c>
      <c r="M50" s="64">
        <v>15</v>
      </c>
      <c r="N50" s="64">
        <v>5</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2324</v>
      </c>
      <c r="L52" s="64">
        <v>2428</v>
      </c>
      <c r="M52" s="64">
        <v>2529</v>
      </c>
      <c r="N52" s="64">
        <v>2604</v>
      </c>
      <c r="O52" s="65">
        <v>2621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943</v>
      </c>
      <c r="L53" s="69">
        <v>973</v>
      </c>
      <c r="M53" s="69">
        <v>940</v>
      </c>
      <c r="N53" s="69">
        <v>961</v>
      </c>
      <c r="O53" s="70">
        <v>970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580</v>
      </c>
      <c r="L57" s="84" t="s">
        <v>580</v>
      </c>
      <c r="M57" s="84" t="s">
        <v>580</v>
      </c>
      <c r="N57" s="84" t="s">
        <v>580</v>
      </c>
      <c r="O57" s="85" t="s">
        <v>580</v>
      </c>
    </row>
    <row r="58" spans="1:21" ht="31.5" customHeight="1" thickBot="1" x14ac:dyDescent="0.2">
      <c r="B58" s="1224"/>
      <c r="C58" s="1225"/>
      <c r="D58" s="1229" t="s">
        <v>27</v>
      </c>
      <c r="E58" s="1230"/>
      <c r="F58" s="1230"/>
      <c r="G58" s="1230"/>
      <c r="H58" s="1230"/>
      <c r="I58" s="1230"/>
      <c r="J58" s="1231"/>
      <c r="K58" s="86" t="s">
        <v>580</v>
      </c>
      <c r="L58" s="87" t="s">
        <v>580</v>
      </c>
      <c r="M58" s="87" t="s">
        <v>580</v>
      </c>
      <c r="N58" s="87" t="s">
        <v>580</v>
      </c>
      <c r="O58" s="88" t="s">
        <v>580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kjwqq7qPfXVQPcaRlzMjTgrHIfsKAVsFHibKNsVN5+xTbVK+7mF4e2RkGrTiIoSxlkpfC1IT9nHEC08ggIWQ==" saltValue="N1Xw36rYAwF5AJI4Y7cq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election activeCell="L50" sqref="L50:L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2" t="s">
        <v>30</v>
      </c>
      <c r="C41" s="1253"/>
      <c r="D41" s="102"/>
      <c r="E41" s="1254" t="s">
        <v>31</v>
      </c>
      <c r="F41" s="1254"/>
      <c r="G41" s="1254"/>
      <c r="H41" s="1255"/>
      <c r="I41" s="103">
        <v>24798</v>
      </c>
      <c r="J41" s="104">
        <v>25858</v>
      </c>
      <c r="K41" s="104">
        <v>27280</v>
      </c>
      <c r="L41" s="104">
        <v>27804</v>
      </c>
      <c r="M41" s="105">
        <v>30369</v>
      </c>
    </row>
    <row r="42" spans="2:13" ht="27.75" customHeight="1" x14ac:dyDescent="0.15">
      <c r="B42" s="1242"/>
      <c r="C42" s="1243"/>
      <c r="D42" s="106"/>
      <c r="E42" s="1246" t="s">
        <v>32</v>
      </c>
      <c r="F42" s="1246"/>
      <c r="G42" s="1246"/>
      <c r="H42" s="1247"/>
      <c r="I42" s="107">
        <v>134</v>
      </c>
      <c r="J42" s="108">
        <v>129</v>
      </c>
      <c r="K42" s="108">
        <v>8</v>
      </c>
      <c r="L42" s="108" t="s">
        <v>513</v>
      </c>
      <c r="M42" s="109" t="s">
        <v>513</v>
      </c>
    </row>
    <row r="43" spans="2:13" ht="27.75" customHeight="1" x14ac:dyDescent="0.15">
      <c r="B43" s="1242"/>
      <c r="C43" s="1243"/>
      <c r="D43" s="106"/>
      <c r="E43" s="1246" t="s">
        <v>33</v>
      </c>
      <c r="F43" s="1246"/>
      <c r="G43" s="1246"/>
      <c r="H43" s="1247"/>
      <c r="I43" s="107">
        <v>2405</v>
      </c>
      <c r="J43" s="108">
        <v>2687</v>
      </c>
      <c r="K43" s="108">
        <v>2721</v>
      </c>
      <c r="L43" s="108">
        <v>2525</v>
      </c>
      <c r="M43" s="109">
        <v>2417</v>
      </c>
    </row>
    <row r="44" spans="2:13" ht="27.75" customHeight="1" x14ac:dyDescent="0.15">
      <c r="B44" s="1242"/>
      <c r="C44" s="1243"/>
      <c r="D44" s="106"/>
      <c r="E44" s="1246" t="s">
        <v>34</v>
      </c>
      <c r="F44" s="1246"/>
      <c r="G44" s="1246"/>
      <c r="H44" s="1247"/>
      <c r="I44" s="107">
        <v>5035</v>
      </c>
      <c r="J44" s="108">
        <v>5048</v>
      </c>
      <c r="K44" s="108">
        <v>4755</v>
      </c>
      <c r="L44" s="108">
        <v>4503</v>
      </c>
      <c r="M44" s="109">
        <v>4145</v>
      </c>
    </row>
    <row r="45" spans="2:13" ht="27.75" customHeight="1" x14ac:dyDescent="0.15">
      <c r="B45" s="1242"/>
      <c r="C45" s="1243"/>
      <c r="D45" s="106"/>
      <c r="E45" s="1246" t="s">
        <v>35</v>
      </c>
      <c r="F45" s="1246"/>
      <c r="G45" s="1246"/>
      <c r="H45" s="1247"/>
      <c r="I45" s="107">
        <v>3393</v>
      </c>
      <c r="J45" s="108">
        <v>3309</v>
      </c>
      <c r="K45" s="108">
        <v>3123</v>
      </c>
      <c r="L45" s="108">
        <v>3051</v>
      </c>
      <c r="M45" s="109">
        <v>2936</v>
      </c>
    </row>
    <row r="46" spans="2:13" ht="27.75" customHeight="1" x14ac:dyDescent="0.15">
      <c r="B46" s="1242"/>
      <c r="C46" s="1243"/>
      <c r="D46" s="110"/>
      <c r="E46" s="1246" t="s">
        <v>36</v>
      </c>
      <c r="F46" s="1246"/>
      <c r="G46" s="1246"/>
      <c r="H46" s="1247"/>
      <c r="I46" s="107">
        <v>619</v>
      </c>
      <c r="J46" s="108">
        <v>630</v>
      </c>
      <c r="K46" s="108">
        <v>363</v>
      </c>
      <c r="L46" s="108">
        <v>370</v>
      </c>
      <c r="M46" s="109">
        <v>365</v>
      </c>
    </row>
    <row r="47" spans="2:13" ht="27.75" customHeight="1" x14ac:dyDescent="0.15">
      <c r="B47" s="1242"/>
      <c r="C47" s="1243"/>
      <c r="D47" s="111"/>
      <c r="E47" s="1256" t="s">
        <v>37</v>
      </c>
      <c r="F47" s="1257"/>
      <c r="G47" s="1257"/>
      <c r="H47" s="1258"/>
      <c r="I47" s="107" t="s">
        <v>513</v>
      </c>
      <c r="J47" s="108" t="s">
        <v>513</v>
      </c>
      <c r="K47" s="108" t="s">
        <v>513</v>
      </c>
      <c r="L47" s="108" t="s">
        <v>513</v>
      </c>
      <c r="M47" s="109" t="s">
        <v>513</v>
      </c>
    </row>
    <row r="48" spans="2:13" ht="27.75" customHeight="1" x14ac:dyDescent="0.15">
      <c r="B48" s="1242"/>
      <c r="C48" s="1243"/>
      <c r="D48" s="106"/>
      <c r="E48" s="1246" t="s">
        <v>38</v>
      </c>
      <c r="F48" s="1246"/>
      <c r="G48" s="1246"/>
      <c r="H48" s="1247"/>
      <c r="I48" s="107" t="s">
        <v>513</v>
      </c>
      <c r="J48" s="108" t="s">
        <v>513</v>
      </c>
      <c r="K48" s="108" t="s">
        <v>513</v>
      </c>
      <c r="L48" s="108" t="s">
        <v>513</v>
      </c>
      <c r="M48" s="109" t="s">
        <v>513</v>
      </c>
    </row>
    <row r="49" spans="2:13" ht="27.75" customHeight="1" x14ac:dyDescent="0.15">
      <c r="B49" s="1244"/>
      <c r="C49" s="1245"/>
      <c r="D49" s="106"/>
      <c r="E49" s="1246" t="s">
        <v>39</v>
      </c>
      <c r="F49" s="1246"/>
      <c r="G49" s="1246"/>
      <c r="H49" s="1247"/>
      <c r="I49" s="107" t="s">
        <v>513</v>
      </c>
      <c r="J49" s="108" t="s">
        <v>513</v>
      </c>
      <c r="K49" s="108" t="s">
        <v>513</v>
      </c>
      <c r="L49" s="108" t="s">
        <v>513</v>
      </c>
      <c r="M49" s="109" t="s">
        <v>513</v>
      </c>
    </row>
    <row r="50" spans="2:13" ht="27.75" customHeight="1" x14ac:dyDescent="0.15">
      <c r="B50" s="1240" t="s">
        <v>40</v>
      </c>
      <c r="C50" s="1241"/>
      <c r="D50" s="112"/>
      <c r="E50" s="1246" t="s">
        <v>41</v>
      </c>
      <c r="F50" s="1246"/>
      <c r="G50" s="1246"/>
      <c r="H50" s="1247"/>
      <c r="I50" s="107">
        <v>6644</v>
      </c>
      <c r="J50" s="108">
        <v>6634</v>
      </c>
      <c r="K50" s="108">
        <v>6832</v>
      </c>
      <c r="L50" s="108">
        <v>6866</v>
      </c>
      <c r="M50" s="109">
        <v>5922</v>
      </c>
    </row>
    <row r="51" spans="2:13" ht="27.75" customHeight="1" x14ac:dyDescent="0.15">
      <c r="B51" s="1242"/>
      <c r="C51" s="1243"/>
      <c r="D51" s="106"/>
      <c r="E51" s="1246" t="s">
        <v>42</v>
      </c>
      <c r="F51" s="1246"/>
      <c r="G51" s="1246"/>
      <c r="H51" s="1247"/>
      <c r="I51" s="107">
        <v>1143</v>
      </c>
      <c r="J51" s="108">
        <v>1108</v>
      </c>
      <c r="K51" s="108">
        <v>975</v>
      </c>
      <c r="L51" s="108">
        <v>892</v>
      </c>
      <c r="M51" s="109">
        <v>842</v>
      </c>
    </row>
    <row r="52" spans="2:13" ht="27.75" customHeight="1" x14ac:dyDescent="0.15">
      <c r="B52" s="1244"/>
      <c r="C52" s="1245"/>
      <c r="D52" s="106"/>
      <c r="E52" s="1246" t="s">
        <v>43</v>
      </c>
      <c r="F52" s="1246"/>
      <c r="G52" s="1246"/>
      <c r="H52" s="1247"/>
      <c r="I52" s="107">
        <v>24797</v>
      </c>
      <c r="J52" s="108">
        <v>26302</v>
      </c>
      <c r="K52" s="108">
        <v>26621</v>
      </c>
      <c r="L52" s="108">
        <v>27200</v>
      </c>
      <c r="M52" s="109">
        <v>28310</v>
      </c>
    </row>
    <row r="53" spans="2:13" ht="27.75" customHeight="1" thickBot="1" x14ac:dyDescent="0.2">
      <c r="B53" s="1248" t="s">
        <v>44</v>
      </c>
      <c r="C53" s="1249"/>
      <c r="D53" s="113"/>
      <c r="E53" s="1250" t="s">
        <v>45</v>
      </c>
      <c r="F53" s="1250"/>
      <c r="G53" s="1250"/>
      <c r="H53" s="1251"/>
      <c r="I53" s="114">
        <v>3801</v>
      </c>
      <c r="J53" s="115">
        <v>3618</v>
      </c>
      <c r="K53" s="115">
        <v>3823</v>
      </c>
      <c r="L53" s="115">
        <v>3294</v>
      </c>
      <c r="M53" s="116">
        <v>5159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WpLg6l63JjKRj4CMxMvMpIHyoX8+rP09fX1o3WpVuxX52v5IpRHjb94PFeoPvr6Fgp2VU/bP+3maD+IChOvs7g==" saltValue="wH7LC5UI+pCM5vhuGgah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2" sqref="H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48</v>
      </c>
      <c r="D55" s="1267"/>
      <c r="E55" s="1268"/>
      <c r="F55" s="128">
        <v>2613</v>
      </c>
      <c r="G55" s="128">
        <v>2679</v>
      </c>
      <c r="H55" s="129">
        <v>2384</v>
      </c>
    </row>
    <row r="56" spans="2:8" ht="52.5" customHeight="1" x14ac:dyDescent="0.15">
      <c r="B56" s="130"/>
      <c r="C56" s="1269" t="s">
        <v>49</v>
      </c>
      <c r="D56" s="1269"/>
      <c r="E56" s="1270"/>
      <c r="F56" s="131">
        <v>1902</v>
      </c>
      <c r="G56" s="131">
        <v>1605</v>
      </c>
      <c r="H56" s="132">
        <v>1207</v>
      </c>
    </row>
    <row r="57" spans="2:8" ht="53.25" customHeight="1" x14ac:dyDescent="0.15">
      <c r="B57" s="130"/>
      <c r="C57" s="1271" t="s">
        <v>50</v>
      </c>
      <c r="D57" s="1271"/>
      <c r="E57" s="1272"/>
      <c r="F57" s="133">
        <v>3304</v>
      </c>
      <c r="G57" s="133">
        <v>3135</v>
      </c>
      <c r="H57" s="134">
        <v>2872</v>
      </c>
    </row>
    <row r="58" spans="2:8" ht="45.75" customHeight="1" x14ac:dyDescent="0.15">
      <c r="B58" s="135"/>
      <c r="C58" s="1259" t="s">
        <v>589</v>
      </c>
      <c r="D58" s="1260"/>
      <c r="E58" s="1261"/>
      <c r="F58" s="136">
        <v>431</v>
      </c>
      <c r="G58" s="136">
        <v>804</v>
      </c>
      <c r="H58" s="137">
        <v>935</v>
      </c>
    </row>
    <row r="59" spans="2:8" ht="45.75" customHeight="1" x14ac:dyDescent="0.15">
      <c r="B59" s="135"/>
      <c r="C59" s="1259" t="s">
        <v>590</v>
      </c>
      <c r="D59" s="1260"/>
      <c r="E59" s="1261"/>
      <c r="F59" s="136">
        <v>1580</v>
      </c>
      <c r="G59" s="136">
        <v>1195</v>
      </c>
      <c r="H59" s="137">
        <v>932</v>
      </c>
    </row>
    <row r="60" spans="2:8" ht="45.75" customHeight="1" x14ac:dyDescent="0.15">
      <c r="B60" s="135"/>
      <c r="C60" s="1259" t="s">
        <v>593</v>
      </c>
      <c r="D60" s="1260"/>
      <c r="E60" s="1261"/>
      <c r="F60" s="136">
        <v>473</v>
      </c>
      <c r="G60" s="136">
        <v>474</v>
      </c>
      <c r="H60" s="137">
        <v>475</v>
      </c>
    </row>
    <row r="61" spans="2:8" ht="45.75" customHeight="1" x14ac:dyDescent="0.15">
      <c r="B61" s="135"/>
      <c r="C61" s="1259" t="s">
        <v>591</v>
      </c>
      <c r="D61" s="1260"/>
      <c r="E61" s="1261"/>
      <c r="F61" s="136">
        <v>270</v>
      </c>
      <c r="G61" s="136">
        <v>272</v>
      </c>
      <c r="H61" s="137">
        <v>273</v>
      </c>
    </row>
    <row r="62" spans="2:8" ht="45.75" customHeight="1" thickBot="1" x14ac:dyDescent="0.2">
      <c r="B62" s="138"/>
      <c r="C62" s="1262" t="s">
        <v>592</v>
      </c>
      <c r="D62" s="1263"/>
      <c r="E62" s="1264"/>
      <c r="F62" s="139">
        <v>434</v>
      </c>
      <c r="G62" s="139">
        <v>260</v>
      </c>
      <c r="H62" s="140">
        <v>103</v>
      </c>
    </row>
    <row r="63" spans="2:8" ht="52.5" customHeight="1" thickBot="1" x14ac:dyDescent="0.2">
      <c r="B63" s="141"/>
      <c r="C63" s="1265" t="s">
        <v>51</v>
      </c>
      <c r="D63" s="1265"/>
      <c r="E63" s="1266"/>
      <c r="F63" s="142">
        <v>7818</v>
      </c>
      <c r="G63" s="142">
        <v>7418</v>
      </c>
      <c r="H63" s="143">
        <v>6464</v>
      </c>
    </row>
    <row r="64" spans="2:8" ht="15" customHeight="1" x14ac:dyDescent="0.15"/>
  </sheetData>
  <sheetProtection algorithmName="SHA-512" hashValue="gp/76iVwmGR1a4+1uY620LDMjQ0H+QHHpQ2rqSSRrsnGy8znzQx9Ftz0tTYQx34qhhE3AGnl2WcxmdbIhEBGeg==" saltValue="3W/9gPUgRLxyp5VNEhKS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95368</v>
      </c>
      <c r="E3" s="162"/>
      <c r="F3" s="163">
        <v>83280</v>
      </c>
      <c r="G3" s="164"/>
      <c r="H3" s="165"/>
    </row>
    <row r="4" spans="1:8" x14ac:dyDescent="0.15">
      <c r="A4" s="166"/>
      <c r="B4" s="167"/>
      <c r="C4" s="168"/>
      <c r="D4" s="169">
        <v>51810</v>
      </c>
      <c r="E4" s="170"/>
      <c r="F4" s="171">
        <v>43123</v>
      </c>
      <c r="G4" s="172"/>
      <c r="H4" s="173"/>
    </row>
    <row r="5" spans="1:8" x14ac:dyDescent="0.15">
      <c r="A5" s="154" t="s">
        <v>546</v>
      </c>
      <c r="B5" s="159"/>
      <c r="C5" s="160"/>
      <c r="D5" s="161">
        <v>126315</v>
      </c>
      <c r="E5" s="162"/>
      <c r="F5" s="163">
        <v>88968</v>
      </c>
      <c r="G5" s="164"/>
      <c r="H5" s="165"/>
    </row>
    <row r="6" spans="1:8" x14ac:dyDescent="0.15">
      <c r="A6" s="166"/>
      <c r="B6" s="167"/>
      <c r="C6" s="168"/>
      <c r="D6" s="169">
        <v>100165</v>
      </c>
      <c r="E6" s="170"/>
      <c r="F6" s="171">
        <v>45482</v>
      </c>
      <c r="G6" s="172"/>
      <c r="H6" s="173"/>
    </row>
    <row r="7" spans="1:8" x14ac:dyDescent="0.15">
      <c r="A7" s="154" t="s">
        <v>547</v>
      </c>
      <c r="B7" s="159"/>
      <c r="C7" s="160"/>
      <c r="D7" s="161">
        <v>128277</v>
      </c>
      <c r="E7" s="162"/>
      <c r="F7" s="163">
        <v>85173</v>
      </c>
      <c r="G7" s="164"/>
      <c r="H7" s="165"/>
    </row>
    <row r="8" spans="1:8" x14ac:dyDescent="0.15">
      <c r="A8" s="166"/>
      <c r="B8" s="167"/>
      <c r="C8" s="168"/>
      <c r="D8" s="169">
        <v>93181</v>
      </c>
      <c r="E8" s="170"/>
      <c r="F8" s="171">
        <v>43913</v>
      </c>
      <c r="G8" s="172"/>
      <c r="H8" s="173"/>
    </row>
    <row r="9" spans="1:8" x14ac:dyDescent="0.15">
      <c r="A9" s="154" t="s">
        <v>548</v>
      </c>
      <c r="B9" s="159"/>
      <c r="C9" s="160"/>
      <c r="D9" s="161">
        <v>119705</v>
      </c>
      <c r="E9" s="162"/>
      <c r="F9" s="163">
        <v>94081</v>
      </c>
      <c r="G9" s="164"/>
      <c r="H9" s="165"/>
    </row>
    <row r="10" spans="1:8" x14ac:dyDescent="0.15">
      <c r="A10" s="166"/>
      <c r="B10" s="167"/>
      <c r="C10" s="168"/>
      <c r="D10" s="169">
        <v>73099</v>
      </c>
      <c r="E10" s="170"/>
      <c r="F10" s="171">
        <v>48949</v>
      </c>
      <c r="G10" s="172"/>
      <c r="H10" s="173"/>
    </row>
    <row r="11" spans="1:8" x14ac:dyDescent="0.15">
      <c r="A11" s="154" t="s">
        <v>549</v>
      </c>
      <c r="B11" s="159"/>
      <c r="C11" s="160"/>
      <c r="D11" s="161">
        <v>184568</v>
      </c>
      <c r="E11" s="162"/>
      <c r="F11" s="163">
        <v>92632</v>
      </c>
      <c r="G11" s="164"/>
      <c r="H11" s="165"/>
    </row>
    <row r="12" spans="1:8" x14ac:dyDescent="0.15">
      <c r="A12" s="166"/>
      <c r="B12" s="167"/>
      <c r="C12" s="174"/>
      <c r="D12" s="169">
        <v>116843</v>
      </c>
      <c r="E12" s="170"/>
      <c r="F12" s="171">
        <v>47978</v>
      </c>
      <c r="G12" s="172"/>
      <c r="H12" s="173"/>
    </row>
    <row r="13" spans="1:8" x14ac:dyDescent="0.15">
      <c r="A13" s="154"/>
      <c r="B13" s="159"/>
      <c r="C13" s="175"/>
      <c r="D13" s="176">
        <v>130847</v>
      </c>
      <c r="E13" s="177"/>
      <c r="F13" s="178">
        <v>88827</v>
      </c>
      <c r="G13" s="179"/>
      <c r="H13" s="165"/>
    </row>
    <row r="14" spans="1:8" x14ac:dyDescent="0.15">
      <c r="A14" s="166"/>
      <c r="B14" s="167"/>
      <c r="C14" s="168"/>
      <c r="D14" s="169">
        <v>87020</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8.1300000000000008</v>
      </c>
      <c r="C19" s="180">
        <f>ROUND(VALUE(SUBSTITUTE(実質収支比率等に係る経年分析!G$48,"▲","-")),2)</f>
        <v>6.6</v>
      </c>
      <c r="D19" s="180">
        <f>ROUND(VALUE(SUBSTITUTE(実質収支比率等に係る経年分析!H$48,"▲","-")),2)</f>
        <v>6.83</v>
      </c>
      <c r="E19" s="180">
        <f>ROUND(VALUE(SUBSTITUTE(実質収支比率等に係る経年分析!I$48,"▲","-")),2)</f>
        <v>6.76</v>
      </c>
      <c r="F19" s="180">
        <f>ROUND(VALUE(SUBSTITUTE(実質収支比率等に係る経年分析!J$48,"▲","-")),2)</f>
        <v>7.28</v>
      </c>
    </row>
    <row r="20" spans="1:11" x14ac:dyDescent="0.15">
      <c r="A20" s="180" t="s">
        <v>55</v>
      </c>
      <c r="B20" s="180">
        <f>ROUND(VALUE(SUBSTITUTE(実質収支比率等に係る経年分析!F$47,"▲","-")),2)</f>
        <v>20.61</v>
      </c>
      <c r="C20" s="180">
        <f>ROUND(VALUE(SUBSTITUTE(実質収支比率等に係る経年分析!G$47,"▲","-")),2)</f>
        <v>18.66</v>
      </c>
      <c r="D20" s="180">
        <f>ROUND(VALUE(SUBSTITUTE(実質収支比率等に係る経年分析!H$47,"▲","-")),2)</f>
        <v>20.66</v>
      </c>
      <c r="E20" s="180">
        <f>ROUND(VALUE(SUBSTITUTE(実質収支比率等に係る経年分析!I$47,"▲","-")),2)</f>
        <v>21.29</v>
      </c>
      <c r="F20" s="180">
        <f>ROUND(VALUE(SUBSTITUTE(実質収支比率等に係る経年分析!J$47,"▲","-")),2)</f>
        <v>18.41</v>
      </c>
    </row>
    <row r="21" spans="1:11" x14ac:dyDescent="0.15">
      <c r="A21" s="180" t="s">
        <v>56</v>
      </c>
      <c r="B21" s="180">
        <f>IF(ISNUMBER(VALUE(SUBSTITUTE(実質収支比率等に係る経年分析!F$49,"▲","-"))),ROUND(VALUE(SUBSTITUTE(実質収支比率等に係る経年分析!F$49,"▲","-")),2),NA())</f>
        <v>-9.3800000000000008</v>
      </c>
      <c r="C21" s="180">
        <f>IF(ISNUMBER(VALUE(SUBSTITUTE(実質収支比率等に係る経年分析!G$49,"▲","-"))),ROUND(VALUE(SUBSTITUTE(実質収支比率等に係る経年分析!G$49,"▲","-")),2),NA())</f>
        <v>-7.75</v>
      </c>
      <c r="D21" s="180">
        <f>IF(ISNUMBER(VALUE(SUBSTITUTE(実質収支比率等に係る経年分析!H$49,"▲","-"))),ROUND(VALUE(SUBSTITUTE(実質収支比率等に係る経年分析!H$49,"▲","-")),2),NA())</f>
        <v>-1.02</v>
      </c>
      <c r="E21" s="180">
        <f>IF(ISNUMBER(VALUE(SUBSTITUTE(実質収支比率等に係る経年分析!I$49,"▲","-"))),ROUND(VALUE(SUBSTITUTE(実質収支比率等に係る経年分析!I$49,"▲","-")),2),NA())</f>
        <v>-3.06</v>
      </c>
      <c r="F21" s="180">
        <f>IF(ISNUMBER(VALUE(SUBSTITUTE(実質収支比率等に係る経年分析!J$49,"▲","-"))),ROUND(VALUE(SUBSTITUTE(実質収支比率等に係る経年分析!J$49,"▲","-")),2),NA())</f>
        <v>-4.8899999999999997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0.56999999999999995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指宿市後期高齢者医療特別会計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0.92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指宿市唐船峡そうめん流し事業特別会計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指宿市公共下水道事業会計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指宿市温泉供給事業会計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指宿市国民健康保険特別会計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指宿市介護保険特別会計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1.49</v>
      </c>
    </row>
    <row r="35" spans="1:16" x14ac:dyDescent="0.15">
      <c r="A35" s="181" t="str">
        <f>IF(連結実質赤字比率に係る赤字・黒字の構成分析!C$35="",NA(),連結実質赤字比率に係る赤字・黒字の構成分析!C$35)</f>
        <v>指宿市水道事業会計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8.1199999999999992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2324</v>
      </c>
      <c r="E42" s="182"/>
      <c r="F42" s="182"/>
      <c r="G42" s="182">
        <f>'実質公債費比率（分子）の構造'!L$52</f>
        <v>2428</v>
      </c>
      <c r="H42" s="182"/>
      <c r="I42" s="182"/>
      <c r="J42" s="182">
        <f>'実質公債費比率（分子）の構造'!M$52</f>
        <v>2529</v>
      </c>
      <c r="K42" s="182"/>
      <c r="L42" s="182"/>
      <c r="M42" s="182">
        <f>'実質公債費比率（分子）の構造'!N$52</f>
        <v>2604</v>
      </c>
      <c r="N42" s="182"/>
      <c r="O42" s="182"/>
      <c r="P42" s="182">
        <f>'実質公債費比率（分子）の構造'!O$52</f>
        <v>2621</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15</v>
      </c>
      <c r="C44" s="182"/>
      <c r="D44" s="182"/>
      <c r="E44" s="182">
        <f>'実質公債費比率（分子）の構造'!L$50</f>
        <v>14</v>
      </c>
      <c r="F44" s="182"/>
      <c r="G44" s="182"/>
      <c r="H44" s="182">
        <f>'実質公債費比率（分子）の構造'!M$50</f>
        <v>15</v>
      </c>
      <c r="I44" s="182"/>
      <c r="J44" s="182"/>
      <c r="K44" s="182">
        <f>'実質公債費比率（分子）の構造'!N$50</f>
        <v>5</v>
      </c>
      <c r="L44" s="182"/>
      <c r="M44" s="182"/>
      <c r="N44" s="182">
        <f>'実質公債費比率（分子）の構造'!O$50</f>
        <v>0</v>
      </c>
      <c r="O44" s="182"/>
      <c r="P44" s="182"/>
    </row>
    <row r="45" spans="1:16" x14ac:dyDescent="0.15">
      <c r="A45" s="182" t="s">
        <v>65</v>
      </c>
      <c r="B45" s="182">
        <f>'実質公債費比率（分子）の構造'!K$49</f>
        <v>229</v>
      </c>
      <c r="C45" s="182"/>
      <c r="D45" s="182"/>
      <c r="E45" s="182">
        <f>'実質公債費比率（分子）の構造'!L$49</f>
        <v>292</v>
      </c>
      <c r="F45" s="182"/>
      <c r="G45" s="182"/>
      <c r="H45" s="182">
        <f>'実質公債費比率（分子）の構造'!M$49</f>
        <v>293</v>
      </c>
      <c r="I45" s="182"/>
      <c r="J45" s="182"/>
      <c r="K45" s="182">
        <f>'実質公債費比率（分子）の構造'!N$49</f>
        <v>388</v>
      </c>
      <c r="L45" s="182"/>
      <c r="M45" s="182"/>
      <c r="N45" s="182">
        <f>'実質公債費比率（分子）の構造'!O$49</f>
        <v>503</v>
      </c>
      <c r="O45" s="182"/>
      <c r="P45" s="182"/>
    </row>
    <row r="46" spans="1:16" x14ac:dyDescent="0.15">
      <c r="A46" s="182" t="s">
        <v>66</v>
      </c>
      <c r="B46" s="182">
        <f>'実質公債費比率（分子）の構造'!K$48</f>
        <v>220</v>
      </c>
      <c r="C46" s="182"/>
      <c r="D46" s="182"/>
      <c r="E46" s="182">
        <f>'実質公債費比率（分子）の構造'!L$48</f>
        <v>250</v>
      </c>
      <c r="F46" s="182"/>
      <c r="G46" s="182"/>
      <c r="H46" s="182">
        <f>'実質公債費比率（分子）の構造'!M$48</f>
        <v>261</v>
      </c>
      <c r="I46" s="182"/>
      <c r="J46" s="182"/>
      <c r="K46" s="182">
        <f>'実質公債費比率（分子）の構造'!N$48</f>
        <v>238</v>
      </c>
      <c r="L46" s="182"/>
      <c r="M46" s="182"/>
      <c r="N46" s="182">
        <f>'実質公債費比率（分子）の構造'!O$48</f>
        <v>247</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2803</v>
      </c>
      <c r="C49" s="182"/>
      <c r="D49" s="182"/>
      <c r="E49" s="182">
        <f>'実質公債費比率（分子）の構造'!L$45</f>
        <v>2845</v>
      </c>
      <c r="F49" s="182"/>
      <c r="G49" s="182"/>
      <c r="H49" s="182">
        <f>'実質公債費比率（分子）の構造'!M$45</f>
        <v>2900</v>
      </c>
      <c r="I49" s="182"/>
      <c r="J49" s="182"/>
      <c r="K49" s="182">
        <f>'実質公債費比率（分子）の構造'!N$45</f>
        <v>2934</v>
      </c>
      <c r="L49" s="182"/>
      <c r="M49" s="182"/>
      <c r="N49" s="182">
        <f>'実質公債費比率（分子）の構造'!O$45</f>
        <v>2841</v>
      </c>
      <c r="O49" s="182"/>
      <c r="P49" s="182"/>
    </row>
    <row r="50" spans="1:16" x14ac:dyDescent="0.15">
      <c r="A50" s="182" t="s">
        <v>69</v>
      </c>
      <c r="B50" s="182" t="e">
        <f>NA()</f>
        <v>#N/A</v>
      </c>
      <c r="C50" s="182">
        <f>IF(ISNUMBER('実質公債費比率（分子）の構造'!K$53),'実質公債費比率（分子）の構造'!K$53,NA())</f>
        <v>943</v>
      </c>
      <c r="D50" s="182" t="e">
        <f>NA()</f>
        <v>#N/A</v>
      </c>
      <c r="E50" s="182" t="e">
        <f>NA()</f>
        <v>#N/A</v>
      </c>
      <c r="F50" s="182">
        <f>IF(ISNUMBER('実質公債費比率（分子）の構造'!L$53),'実質公債費比率（分子）の構造'!L$53,NA())</f>
        <v>973</v>
      </c>
      <c r="G50" s="182" t="e">
        <f>NA()</f>
        <v>#N/A</v>
      </c>
      <c r="H50" s="182" t="e">
        <f>NA()</f>
        <v>#N/A</v>
      </c>
      <c r="I50" s="182">
        <f>IF(ISNUMBER('実質公債費比率（分子）の構造'!M$53),'実質公債費比率（分子）の構造'!M$53,NA())</f>
        <v>940</v>
      </c>
      <c r="J50" s="182" t="e">
        <f>NA()</f>
        <v>#N/A</v>
      </c>
      <c r="K50" s="182" t="e">
        <f>NA()</f>
        <v>#N/A</v>
      </c>
      <c r="L50" s="182">
        <f>IF(ISNUMBER('実質公債費比率（分子）の構造'!N$53),'実質公債費比率（分子）の構造'!N$53,NA())</f>
        <v>961</v>
      </c>
      <c r="M50" s="182" t="e">
        <f>NA()</f>
        <v>#N/A</v>
      </c>
      <c r="N50" s="182" t="e">
        <f>NA()</f>
        <v>#N/A</v>
      </c>
      <c r="O50" s="182">
        <f>IF(ISNUMBER('実質公債費比率（分子）の構造'!O$53),'実質公債費比率（分子）の構造'!O$53,NA())</f>
        <v>970</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24797</v>
      </c>
      <c r="E56" s="181"/>
      <c r="F56" s="181"/>
      <c r="G56" s="181">
        <f>'将来負担比率（分子）の構造'!J$52</f>
        <v>26302</v>
      </c>
      <c r="H56" s="181"/>
      <c r="I56" s="181"/>
      <c r="J56" s="181">
        <f>'将来負担比率（分子）の構造'!K$52</f>
        <v>26621</v>
      </c>
      <c r="K56" s="181"/>
      <c r="L56" s="181"/>
      <c r="M56" s="181">
        <f>'将来負担比率（分子）の構造'!L$52</f>
        <v>27200</v>
      </c>
      <c r="N56" s="181"/>
      <c r="O56" s="181"/>
      <c r="P56" s="181">
        <f>'将来負担比率（分子）の構造'!M$52</f>
        <v>28310</v>
      </c>
    </row>
    <row r="57" spans="1:16" x14ac:dyDescent="0.15">
      <c r="A57" s="181" t="s">
        <v>42</v>
      </c>
      <c r="B57" s="181"/>
      <c r="C57" s="181"/>
      <c r="D57" s="181">
        <f>'将来負担比率（分子）の構造'!I$51</f>
        <v>1143</v>
      </c>
      <c r="E57" s="181"/>
      <c r="F57" s="181"/>
      <c r="G57" s="181">
        <f>'将来負担比率（分子）の構造'!J$51</f>
        <v>1108</v>
      </c>
      <c r="H57" s="181"/>
      <c r="I57" s="181"/>
      <c r="J57" s="181">
        <f>'将来負担比率（分子）の構造'!K$51</f>
        <v>975</v>
      </c>
      <c r="K57" s="181"/>
      <c r="L57" s="181"/>
      <c r="M57" s="181">
        <f>'将来負担比率（分子）の構造'!L$51</f>
        <v>892</v>
      </c>
      <c r="N57" s="181"/>
      <c r="O57" s="181"/>
      <c r="P57" s="181">
        <f>'将来負担比率（分子）の構造'!M$51</f>
        <v>842</v>
      </c>
    </row>
    <row r="58" spans="1:16" x14ac:dyDescent="0.15">
      <c r="A58" s="181" t="s">
        <v>41</v>
      </c>
      <c r="B58" s="181"/>
      <c r="C58" s="181"/>
      <c r="D58" s="181">
        <f>'将来負担比率（分子）の構造'!I$50</f>
        <v>6644</v>
      </c>
      <c r="E58" s="181"/>
      <c r="F58" s="181"/>
      <c r="G58" s="181">
        <f>'将来負担比率（分子）の構造'!J$50</f>
        <v>6634</v>
      </c>
      <c r="H58" s="181"/>
      <c r="I58" s="181"/>
      <c r="J58" s="181">
        <f>'将来負担比率（分子）の構造'!K$50</f>
        <v>6832</v>
      </c>
      <c r="K58" s="181"/>
      <c r="L58" s="181"/>
      <c r="M58" s="181">
        <f>'将来負担比率（分子）の構造'!L$50</f>
        <v>6866</v>
      </c>
      <c r="N58" s="181"/>
      <c r="O58" s="181"/>
      <c r="P58" s="181">
        <f>'将来負担比率（分子）の構造'!M$50</f>
        <v>5922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619</v>
      </c>
      <c r="C61" s="181"/>
      <c r="D61" s="181"/>
      <c r="E61" s="181">
        <f>'将来負担比率（分子）の構造'!J$46</f>
        <v>630</v>
      </c>
      <c r="F61" s="181"/>
      <c r="G61" s="181"/>
      <c r="H61" s="181">
        <f>'将来負担比率（分子）の構造'!K$46</f>
        <v>363</v>
      </c>
      <c r="I61" s="181"/>
      <c r="J61" s="181"/>
      <c r="K61" s="181">
        <f>'将来負担比率（分子）の構造'!L$46</f>
        <v>370</v>
      </c>
      <c r="L61" s="181"/>
      <c r="M61" s="181"/>
      <c r="N61" s="181">
        <f>'将来負担比率（分子）の構造'!M$46</f>
        <v>365</v>
      </c>
      <c r="O61" s="181"/>
      <c r="P61" s="181"/>
    </row>
    <row r="62" spans="1:16" x14ac:dyDescent="0.15">
      <c r="A62" s="181" t="s">
        <v>35</v>
      </c>
      <c r="B62" s="181">
        <f>'将来負担比率（分子）の構造'!I$45</f>
        <v>3393</v>
      </c>
      <c r="C62" s="181"/>
      <c r="D62" s="181"/>
      <c r="E62" s="181">
        <f>'将来負担比率（分子）の構造'!J$45</f>
        <v>3309</v>
      </c>
      <c r="F62" s="181"/>
      <c r="G62" s="181"/>
      <c r="H62" s="181">
        <f>'将来負担比率（分子）の構造'!K$45</f>
        <v>3123</v>
      </c>
      <c r="I62" s="181"/>
      <c r="J62" s="181"/>
      <c r="K62" s="181">
        <f>'将来負担比率（分子）の構造'!L$45</f>
        <v>3051</v>
      </c>
      <c r="L62" s="181"/>
      <c r="M62" s="181"/>
      <c r="N62" s="181">
        <f>'将来負担比率（分子）の構造'!M$45</f>
        <v>2936</v>
      </c>
      <c r="O62" s="181"/>
      <c r="P62" s="181"/>
    </row>
    <row r="63" spans="1:16" x14ac:dyDescent="0.15">
      <c r="A63" s="181" t="s">
        <v>34</v>
      </c>
      <c r="B63" s="181">
        <f>'将来負担比率（分子）の構造'!I$44</f>
        <v>5035</v>
      </c>
      <c r="C63" s="181"/>
      <c r="D63" s="181"/>
      <c r="E63" s="181">
        <f>'将来負担比率（分子）の構造'!J$44</f>
        <v>5048</v>
      </c>
      <c r="F63" s="181"/>
      <c r="G63" s="181"/>
      <c r="H63" s="181">
        <f>'将来負担比率（分子）の構造'!K$44</f>
        <v>4755</v>
      </c>
      <c r="I63" s="181"/>
      <c r="J63" s="181"/>
      <c r="K63" s="181">
        <f>'将来負担比率（分子）の構造'!L$44</f>
        <v>4503</v>
      </c>
      <c r="L63" s="181"/>
      <c r="M63" s="181"/>
      <c r="N63" s="181">
        <f>'将来負担比率（分子）の構造'!M$44</f>
        <v>4145</v>
      </c>
      <c r="O63" s="181"/>
      <c r="P63" s="181"/>
    </row>
    <row r="64" spans="1:16" x14ac:dyDescent="0.15">
      <c r="A64" s="181" t="s">
        <v>33</v>
      </c>
      <c r="B64" s="181">
        <f>'将来負担比率（分子）の構造'!I$43</f>
        <v>2405</v>
      </c>
      <c r="C64" s="181"/>
      <c r="D64" s="181"/>
      <c r="E64" s="181">
        <f>'将来負担比率（分子）の構造'!J$43</f>
        <v>2687</v>
      </c>
      <c r="F64" s="181"/>
      <c r="G64" s="181"/>
      <c r="H64" s="181">
        <f>'将来負担比率（分子）の構造'!K$43</f>
        <v>2721</v>
      </c>
      <c r="I64" s="181"/>
      <c r="J64" s="181"/>
      <c r="K64" s="181">
        <f>'将来負担比率（分子）の構造'!L$43</f>
        <v>2525</v>
      </c>
      <c r="L64" s="181"/>
      <c r="M64" s="181"/>
      <c r="N64" s="181">
        <f>'将来負担比率（分子）の構造'!M$43</f>
        <v>2417</v>
      </c>
      <c r="O64" s="181"/>
      <c r="P64" s="181"/>
    </row>
    <row r="65" spans="1:16" x14ac:dyDescent="0.15">
      <c r="A65" s="181" t="s">
        <v>32</v>
      </c>
      <c r="B65" s="181">
        <f>'将来負担比率（分子）の構造'!I$42</f>
        <v>134</v>
      </c>
      <c r="C65" s="181"/>
      <c r="D65" s="181"/>
      <c r="E65" s="181">
        <f>'将来負担比率（分子）の構造'!J$42</f>
        <v>129</v>
      </c>
      <c r="F65" s="181"/>
      <c r="G65" s="181"/>
      <c r="H65" s="181">
        <f>'将来負担比率（分子）の構造'!K$42</f>
        <v>8</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24798</v>
      </c>
      <c r="C66" s="181"/>
      <c r="D66" s="181"/>
      <c r="E66" s="181">
        <f>'将来負担比率（分子）の構造'!J$41</f>
        <v>25858</v>
      </c>
      <c r="F66" s="181"/>
      <c r="G66" s="181"/>
      <c r="H66" s="181">
        <f>'将来負担比率（分子）の構造'!K$41</f>
        <v>27280</v>
      </c>
      <c r="I66" s="181"/>
      <c r="J66" s="181"/>
      <c r="K66" s="181">
        <f>'将来負担比率（分子）の構造'!L$41</f>
        <v>27804</v>
      </c>
      <c r="L66" s="181"/>
      <c r="M66" s="181"/>
      <c r="N66" s="181">
        <f>'将来負担比率（分子）の構造'!M$41</f>
        <v>30369</v>
      </c>
      <c r="O66" s="181"/>
      <c r="P66" s="181"/>
    </row>
    <row r="67" spans="1:16" x14ac:dyDescent="0.15">
      <c r="A67" s="181" t="s">
        <v>73</v>
      </c>
      <c r="B67" s="181" t="e">
        <f>NA()</f>
        <v>#N/A</v>
      </c>
      <c r="C67" s="181">
        <f>IF(ISNUMBER('将来負担比率（分子）の構造'!I$53), IF('将来負担比率（分子）の構造'!I$53 &lt; 0, 0, '将来負担比率（分子）の構造'!I$53), NA())</f>
        <v>3801</v>
      </c>
      <c r="D67" s="181" t="e">
        <f>NA()</f>
        <v>#N/A</v>
      </c>
      <c r="E67" s="181" t="e">
        <f>NA()</f>
        <v>#N/A</v>
      </c>
      <c r="F67" s="181">
        <f>IF(ISNUMBER('将来負担比率（分子）の構造'!J$53), IF('将来負担比率（分子）の構造'!J$53 &lt; 0, 0, '将来負担比率（分子）の構造'!J$53), NA())</f>
        <v>3618</v>
      </c>
      <c r="G67" s="181" t="e">
        <f>NA()</f>
        <v>#N/A</v>
      </c>
      <c r="H67" s="181" t="e">
        <f>NA()</f>
        <v>#N/A</v>
      </c>
      <c r="I67" s="181">
        <f>IF(ISNUMBER('将来負担比率（分子）の構造'!K$53), IF('将来負担比率（分子）の構造'!K$53 &lt; 0, 0, '将来負担比率（分子）の構造'!K$53), NA())</f>
        <v>3823</v>
      </c>
      <c r="J67" s="181" t="e">
        <f>NA()</f>
        <v>#N/A</v>
      </c>
      <c r="K67" s="181" t="e">
        <f>NA()</f>
        <v>#N/A</v>
      </c>
      <c r="L67" s="181">
        <f>IF(ISNUMBER('将来負担比率（分子）の構造'!L$53), IF('将来負担比率（分子）の構造'!L$53 &lt; 0, 0, '将来負担比率（分子）の構造'!L$53), NA())</f>
        <v>3294</v>
      </c>
      <c r="M67" s="181" t="e">
        <f>NA()</f>
        <v>#N/A</v>
      </c>
      <c r="N67" s="181" t="e">
        <f>NA()</f>
        <v>#N/A</v>
      </c>
      <c r="O67" s="181">
        <f>IF(ISNUMBER('将来負担比率（分子）の構造'!M$53), IF('将来負担比率（分子）の構造'!M$53 &lt; 0, 0, '将来負担比率（分子）の構造'!M$53), NA())</f>
        <v>5159</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2613</v>
      </c>
      <c r="C72" s="185">
        <f>基金残高に係る経年分析!G55</f>
        <v>2679</v>
      </c>
      <c r="D72" s="185">
        <f>基金残高に係る経年分析!H55</f>
        <v>2384</v>
      </c>
    </row>
    <row r="73" spans="1:16" x14ac:dyDescent="0.15">
      <c r="A73" s="184" t="s">
        <v>76</v>
      </c>
      <c r="B73" s="185">
        <f>基金残高に係る経年分析!F56</f>
        <v>1902</v>
      </c>
      <c r="C73" s="185">
        <f>基金残高に係る経年分析!G56</f>
        <v>1605</v>
      </c>
      <c r="D73" s="185">
        <f>基金残高に係る経年分析!H56</f>
        <v>1207</v>
      </c>
    </row>
    <row r="74" spans="1:16" x14ac:dyDescent="0.15">
      <c r="A74" s="184" t="s">
        <v>77</v>
      </c>
      <c r="B74" s="185">
        <f>基金残高に係る経年分析!F57</f>
        <v>3304</v>
      </c>
      <c r="C74" s="185">
        <f>基金残高に係る経年分析!G57</f>
        <v>3135</v>
      </c>
      <c r="D74" s="185">
        <f>基金残高に係る経年分析!H57</f>
        <v>2872</v>
      </c>
    </row>
  </sheetData>
  <sheetProtection algorithmName="SHA-512" hashValue="7Ra4SZtxj5h1bD32sLlw4YH86iBkHAtU53925PwxFSQyiiK3k8C3N9JdvYDBan/RFIOBCPdGvy6DEKn7wLfDXw==" saltValue="ixPQt69Kw3GnN3cFQiZ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election activeCell="Z11" sqref="Z11:AC1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4093666</v>
      </c>
      <c r="S5" s="698"/>
      <c r="T5" s="698"/>
      <c r="U5" s="698"/>
      <c r="V5" s="698"/>
      <c r="W5" s="698"/>
      <c r="X5" s="698"/>
      <c r="Y5" s="741"/>
      <c r="Z5" s="759">
        <v>12.3</v>
      </c>
      <c r="AA5" s="759"/>
      <c r="AB5" s="759"/>
      <c r="AC5" s="759"/>
      <c r="AD5" s="760">
        <v>4040496</v>
      </c>
      <c r="AE5" s="760"/>
      <c r="AF5" s="760"/>
      <c r="AG5" s="760"/>
      <c r="AH5" s="760"/>
      <c r="AI5" s="760"/>
      <c r="AJ5" s="760"/>
      <c r="AK5" s="760"/>
      <c r="AL5" s="742">
        <v>34.299999999999997</v>
      </c>
      <c r="AM5" s="713"/>
      <c r="AN5" s="713"/>
      <c r="AO5" s="743"/>
      <c r="AP5" s="708" t="s">
        <v>225</v>
      </c>
      <c r="AQ5" s="709"/>
      <c r="AR5" s="709"/>
      <c r="AS5" s="709"/>
      <c r="AT5" s="709"/>
      <c r="AU5" s="709"/>
      <c r="AV5" s="709"/>
      <c r="AW5" s="709"/>
      <c r="AX5" s="709"/>
      <c r="AY5" s="709"/>
      <c r="AZ5" s="709"/>
      <c r="BA5" s="709"/>
      <c r="BB5" s="709"/>
      <c r="BC5" s="709"/>
      <c r="BD5" s="709"/>
      <c r="BE5" s="709"/>
      <c r="BF5" s="710"/>
      <c r="BG5" s="642">
        <v>4010745</v>
      </c>
      <c r="BH5" s="643"/>
      <c r="BI5" s="643"/>
      <c r="BJ5" s="643"/>
      <c r="BK5" s="643"/>
      <c r="BL5" s="643"/>
      <c r="BM5" s="643"/>
      <c r="BN5" s="644"/>
      <c r="BO5" s="675">
        <v>98</v>
      </c>
      <c r="BP5" s="675"/>
      <c r="BQ5" s="675"/>
      <c r="BR5" s="675"/>
      <c r="BS5" s="676">
        <v>22505</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200010</v>
      </c>
      <c r="S6" s="643"/>
      <c r="T6" s="643"/>
      <c r="U6" s="643"/>
      <c r="V6" s="643"/>
      <c r="W6" s="643"/>
      <c r="X6" s="643"/>
      <c r="Y6" s="644"/>
      <c r="Z6" s="675">
        <v>0.6</v>
      </c>
      <c r="AA6" s="675"/>
      <c r="AB6" s="675"/>
      <c r="AC6" s="675"/>
      <c r="AD6" s="676">
        <v>200010</v>
      </c>
      <c r="AE6" s="676"/>
      <c r="AF6" s="676"/>
      <c r="AG6" s="676"/>
      <c r="AH6" s="676"/>
      <c r="AI6" s="676"/>
      <c r="AJ6" s="676"/>
      <c r="AK6" s="676"/>
      <c r="AL6" s="645">
        <v>1.7</v>
      </c>
      <c r="AM6" s="646"/>
      <c r="AN6" s="646"/>
      <c r="AO6" s="677"/>
      <c r="AP6" s="639" t="s">
        <v>230</v>
      </c>
      <c r="AQ6" s="640"/>
      <c r="AR6" s="640"/>
      <c r="AS6" s="640"/>
      <c r="AT6" s="640"/>
      <c r="AU6" s="640"/>
      <c r="AV6" s="640"/>
      <c r="AW6" s="640"/>
      <c r="AX6" s="640"/>
      <c r="AY6" s="640"/>
      <c r="AZ6" s="640"/>
      <c r="BA6" s="640"/>
      <c r="BB6" s="640"/>
      <c r="BC6" s="640"/>
      <c r="BD6" s="640"/>
      <c r="BE6" s="640"/>
      <c r="BF6" s="641"/>
      <c r="BG6" s="642">
        <v>4010745</v>
      </c>
      <c r="BH6" s="643"/>
      <c r="BI6" s="643"/>
      <c r="BJ6" s="643"/>
      <c r="BK6" s="643"/>
      <c r="BL6" s="643"/>
      <c r="BM6" s="643"/>
      <c r="BN6" s="644"/>
      <c r="BO6" s="675">
        <v>98</v>
      </c>
      <c r="BP6" s="675"/>
      <c r="BQ6" s="675"/>
      <c r="BR6" s="675"/>
      <c r="BS6" s="676">
        <v>22505</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200459</v>
      </c>
      <c r="CS6" s="643"/>
      <c r="CT6" s="643"/>
      <c r="CU6" s="643"/>
      <c r="CV6" s="643"/>
      <c r="CW6" s="643"/>
      <c r="CX6" s="643"/>
      <c r="CY6" s="644"/>
      <c r="CZ6" s="742">
        <v>0.6</v>
      </c>
      <c r="DA6" s="713"/>
      <c r="DB6" s="713"/>
      <c r="DC6" s="745"/>
      <c r="DD6" s="648">
        <v>28545</v>
      </c>
      <c r="DE6" s="643"/>
      <c r="DF6" s="643"/>
      <c r="DG6" s="643"/>
      <c r="DH6" s="643"/>
      <c r="DI6" s="643"/>
      <c r="DJ6" s="643"/>
      <c r="DK6" s="643"/>
      <c r="DL6" s="643"/>
      <c r="DM6" s="643"/>
      <c r="DN6" s="643"/>
      <c r="DO6" s="643"/>
      <c r="DP6" s="644"/>
      <c r="DQ6" s="648">
        <v>200459</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2464</v>
      </c>
      <c r="S7" s="643"/>
      <c r="T7" s="643"/>
      <c r="U7" s="643"/>
      <c r="V7" s="643"/>
      <c r="W7" s="643"/>
      <c r="X7" s="643"/>
      <c r="Y7" s="644"/>
      <c r="Z7" s="675">
        <v>0</v>
      </c>
      <c r="AA7" s="675"/>
      <c r="AB7" s="675"/>
      <c r="AC7" s="675"/>
      <c r="AD7" s="676">
        <v>2464</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1513050</v>
      </c>
      <c r="BH7" s="643"/>
      <c r="BI7" s="643"/>
      <c r="BJ7" s="643"/>
      <c r="BK7" s="643"/>
      <c r="BL7" s="643"/>
      <c r="BM7" s="643"/>
      <c r="BN7" s="644"/>
      <c r="BO7" s="675">
        <v>37</v>
      </c>
      <c r="BP7" s="675"/>
      <c r="BQ7" s="675"/>
      <c r="BR7" s="675"/>
      <c r="BS7" s="676">
        <v>22505</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7414900</v>
      </c>
      <c r="CS7" s="643"/>
      <c r="CT7" s="643"/>
      <c r="CU7" s="643"/>
      <c r="CV7" s="643"/>
      <c r="CW7" s="643"/>
      <c r="CX7" s="643"/>
      <c r="CY7" s="644"/>
      <c r="CZ7" s="675">
        <v>22.9</v>
      </c>
      <c r="DA7" s="675"/>
      <c r="DB7" s="675"/>
      <c r="DC7" s="675"/>
      <c r="DD7" s="648">
        <v>1530898</v>
      </c>
      <c r="DE7" s="643"/>
      <c r="DF7" s="643"/>
      <c r="DG7" s="643"/>
      <c r="DH7" s="643"/>
      <c r="DI7" s="643"/>
      <c r="DJ7" s="643"/>
      <c r="DK7" s="643"/>
      <c r="DL7" s="643"/>
      <c r="DM7" s="643"/>
      <c r="DN7" s="643"/>
      <c r="DO7" s="643"/>
      <c r="DP7" s="644"/>
      <c r="DQ7" s="648">
        <v>1761153</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7189</v>
      </c>
      <c r="S8" s="643"/>
      <c r="T8" s="643"/>
      <c r="U8" s="643"/>
      <c r="V8" s="643"/>
      <c r="W8" s="643"/>
      <c r="X8" s="643"/>
      <c r="Y8" s="644"/>
      <c r="Z8" s="675">
        <v>0</v>
      </c>
      <c r="AA8" s="675"/>
      <c r="AB8" s="675"/>
      <c r="AC8" s="675"/>
      <c r="AD8" s="676">
        <v>7189</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64083</v>
      </c>
      <c r="BH8" s="643"/>
      <c r="BI8" s="643"/>
      <c r="BJ8" s="643"/>
      <c r="BK8" s="643"/>
      <c r="BL8" s="643"/>
      <c r="BM8" s="643"/>
      <c r="BN8" s="644"/>
      <c r="BO8" s="675">
        <v>1.6</v>
      </c>
      <c r="BP8" s="675"/>
      <c r="BQ8" s="675"/>
      <c r="BR8" s="675"/>
      <c r="BS8" s="648" t="s">
        <v>124</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8144948</v>
      </c>
      <c r="CS8" s="643"/>
      <c r="CT8" s="643"/>
      <c r="CU8" s="643"/>
      <c r="CV8" s="643"/>
      <c r="CW8" s="643"/>
      <c r="CX8" s="643"/>
      <c r="CY8" s="644"/>
      <c r="CZ8" s="675">
        <v>25.2</v>
      </c>
      <c r="DA8" s="675"/>
      <c r="DB8" s="675"/>
      <c r="DC8" s="675"/>
      <c r="DD8" s="648">
        <v>267790</v>
      </c>
      <c r="DE8" s="643"/>
      <c r="DF8" s="643"/>
      <c r="DG8" s="643"/>
      <c r="DH8" s="643"/>
      <c r="DI8" s="643"/>
      <c r="DJ8" s="643"/>
      <c r="DK8" s="643"/>
      <c r="DL8" s="643"/>
      <c r="DM8" s="643"/>
      <c r="DN8" s="643"/>
      <c r="DO8" s="643"/>
      <c r="DP8" s="644"/>
      <c r="DQ8" s="648">
        <v>3724585</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7249</v>
      </c>
      <c r="S9" s="643"/>
      <c r="T9" s="643"/>
      <c r="U9" s="643"/>
      <c r="V9" s="643"/>
      <c r="W9" s="643"/>
      <c r="X9" s="643"/>
      <c r="Y9" s="644"/>
      <c r="Z9" s="675">
        <v>0</v>
      </c>
      <c r="AA9" s="675"/>
      <c r="AB9" s="675"/>
      <c r="AC9" s="675"/>
      <c r="AD9" s="676">
        <v>7249</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1250318</v>
      </c>
      <c r="BH9" s="643"/>
      <c r="BI9" s="643"/>
      <c r="BJ9" s="643"/>
      <c r="BK9" s="643"/>
      <c r="BL9" s="643"/>
      <c r="BM9" s="643"/>
      <c r="BN9" s="644"/>
      <c r="BO9" s="675">
        <v>30.5</v>
      </c>
      <c r="BP9" s="675"/>
      <c r="BQ9" s="675"/>
      <c r="BR9" s="675"/>
      <c r="BS9" s="648" t="s">
        <v>124</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1572990</v>
      </c>
      <c r="CS9" s="643"/>
      <c r="CT9" s="643"/>
      <c r="CU9" s="643"/>
      <c r="CV9" s="643"/>
      <c r="CW9" s="643"/>
      <c r="CX9" s="643"/>
      <c r="CY9" s="644"/>
      <c r="CZ9" s="675">
        <v>4.9000000000000004</v>
      </c>
      <c r="DA9" s="675"/>
      <c r="DB9" s="675"/>
      <c r="DC9" s="675"/>
      <c r="DD9" s="648">
        <v>92784</v>
      </c>
      <c r="DE9" s="643"/>
      <c r="DF9" s="643"/>
      <c r="DG9" s="643"/>
      <c r="DH9" s="643"/>
      <c r="DI9" s="643"/>
      <c r="DJ9" s="643"/>
      <c r="DK9" s="643"/>
      <c r="DL9" s="643"/>
      <c r="DM9" s="643"/>
      <c r="DN9" s="643"/>
      <c r="DO9" s="643"/>
      <c r="DP9" s="644"/>
      <c r="DQ9" s="648">
        <v>1044278</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124</v>
      </c>
      <c r="S10" s="643"/>
      <c r="T10" s="643"/>
      <c r="U10" s="643"/>
      <c r="V10" s="643"/>
      <c r="W10" s="643"/>
      <c r="X10" s="643"/>
      <c r="Y10" s="644"/>
      <c r="Z10" s="675" t="s">
        <v>172</v>
      </c>
      <c r="AA10" s="675"/>
      <c r="AB10" s="675"/>
      <c r="AC10" s="675"/>
      <c r="AD10" s="676" t="s">
        <v>124</v>
      </c>
      <c r="AE10" s="676"/>
      <c r="AF10" s="676"/>
      <c r="AG10" s="676"/>
      <c r="AH10" s="676"/>
      <c r="AI10" s="676"/>
      <c r="AJ10" s="676"/>
      <c r="AK10" s="676"/>
      <c r="AL10" s="645" t="s">
        <v>124</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84714</v>
      </c>
      <c r="BH10" s="643"/>
      <c r="BI10" s="643"/>
      <c r="BJ10" s="643"/>
      <c r="BK10" s="643"/>
      <c r="BL10" s="643"/>
      <c r="BM10" s="643"/>
      <c r="BN10" s="644"/>
      <c r="BO10" s="675">
        <v>2.1</v>
      </c>
      <c r="BP10" s="675"/>
      <c r="BQ10" s="675"/>
      <c r="BR10" s="675"/>
      <c r="BS10" s="648" t="s">
        <v>124</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9100</v>
      </c>
      <c r="CS10" s="643"/>
      <c r="CT10" s="643"/>
      <c r="CU10" s="643"/>
      <c r="CV10" s="643"/>
      <c r="CW10" s="643"/>
      <c r="CX10" s="643"/>
      <c r="CY10" s="644"/>
      <c r="CZ10" s="675">
        <v>0</v>
      </c>
      <c r="DA10" s="675"/>
      <c r="DB10" s="675"/>
      <c r="DC10" s="675"/>
      <c r="DD10" s="648" t="s">
        <v>172</v>
      </c>
      <c r="DE10" s="643"/>
      <c r="DF10" s="643"/>
      <c r="DG10" s="643"/>
      <c r="DH10" s="643"/>
      <c r="DI10" s="643"/>
      <c r="DJ10" s="643"/>
      <c r="DK10" s="643"/>
      <c r="DL10" s="643"/>
      <c r="DM10" s="643"/>
      <c r="DN10" s="643"/>
      <c r="DO10" s="643"/>
      <c r="DP10" s="644"/>
      <c r="DQ10" s="648">
        <v>9100</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892920</v>
      </c>
      <c r="S11" s="643"/>
      <c r="T11" s="643"/>
      <c r="U11" s="643"/>
      <c r="V11" s="643"/>
      <c r="W11" s="643"/>
      <c r="X11" s="643"/>
      <c r="Y11" s="644"/>
      <c r="Z11" s="645">
        <v>2.7</v>
      </c>
      <c r="AA11" s="646"/>
      <c r="AB11" s="646"/>
      <c r="AC11" s="647"/>
      <c r="AD11" s="648">
        <v>892920</v>
      </c>
      <c r="AE11" s="643"/>
      <c r="AF11" s="643"/>
      <c r="AG11" s="643"/>
      <c r="AH11" s="643"/>
      <c r="AI11" s="643"/>
      <c r="AJ11" s="643"/>
      <c r="AK11" s="644"/>
      <c r="AL11" s="645">
        <v>7.6</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113935</v>
      </c>
      <c r="BH11" s="643"/>
      <c r="BI11" s="643"/>
      <c r="BJ11" s="643"/>
      <c r="BK11" s="643"/>
      <c r="BL11" s="643"/>
      <c r="BM11" s="643"/>
      <c r="BN11" s="644"/>
      <c r="BO11" s="675">
        <v>2.8</v>
      </c>
      <c r="BP11" s="675"/>
      <c r="BQ11" s="675"/>
      <c r="BR11" s="675"/>
      <c r="BS11" s="648">
        <v>22505</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1202094</v>
      </c>
      <c r="CS11" s="643"/>
      <c r="CT11" s="643"/>
      <c r="CU11" s="643"/>
      <c r="CV11" s="643"/>
      <c r="CW11" s="643"/>
      <c r="CX11" s="643"/>
      <c r="CY11" s="644"/>
      <c r="CZ11" s="675">
        <v>3.7</v>
      </c>
      <c r="DA11" s="675"/>
      <c r="DB11" s="675"/>
      <c r="DC11" s="675"/>
      <c r="DD11" s="648">
        <v>584490</v>
      </c>
      <c r="DE11" s="643"/>
      <c r="DF11" s="643"/>
      <c r="DG11" s="643"/>
      <c r="DH11" s="643"/>
      <c r="DI11" s="643"/>
      <c r="DJ11" s="643"/>
      <c r="DK11" s="643"/>
      <c r="DL11" s="643"/>
      <c r="DM11" s="643"/>
      <c r="DN11" s="643"/>
      <c r="DO11" s="643"/>
      <c r="DP11" s="644"/>
      <c r="DQ11" s="648">
        <v>499296</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v>1086</v>
      </c>
      <c r="S12" s="643"/>
      <c r="T12" s="643"/>
      <c r="U12" s="643"/>
      <c r="V12" s="643"/>
      <c r="W12" s="643"/>
      <c r="X12" s="643"/>
      <c r="Y12" s="644"/>
      <c r="Z12" s="675">
        <v>0</v>
      </c>
      <c r="AA12" s="675"/>
      <c r="AB12" s="675"/>
      <c r="AC12" s="675"/>
      <c r="AD12" s="676">
        <v>1086</v>
      </c>
      <c r="AE12" s="676"/>
      <c r="AF12" s="676"/>
      <c r="AG12" s="676"/>
      <c r="AH12" s="676"/>
      <c r="AI12" s="676"/>
      <c r="AJ12" s="676"/>
      <c r="AK12" s="676"/>
      <c r="AL12" s="645">
        <v>0</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2079096</v>
      </c>
      <c r="BH12" s="643"/>
      <c r="BI12" s="643"/>
      <c r="BJ12" s="643"/>
      <c r="BK12" s="643"/>
      <c r="BL12" s="643"/>
      <c r="BM12" s="643"/>
      <c r="BN12" s="644"/>
      <c r="BO12" s="675">
        <v>50.8</v>
      </c>
      <c r="BP12" s="675"/>
      <c r="BQ12" s="675"/>
      <c r="BR12" s="675"/>
      <c r="BS12" s="648" t="s">
        <v>124</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2959372</v>
      </c>
      <c r="CS12" s="643"/>
      <c r="CT12" s="643"/>
      <c r="CU12" s="643"/>
      <c r="CV12" s="643"/>
      <c r="CW12" s="643"/>
      <c r="CX12" s="643"/>
      <c r="CY12" s="644"/>
      <c r="CZ12" s="675">
        <v>9.1999999999999993</v>
      </c>
      <c r="DA12" s="675"/>
      <c r="DB12" s="675"/>
      <c r="DC12" s="675"/>
      <c r="DD12" s="648">
        <v>205178</v>
      </c>
      <c r="DE12" s="643"/>
      <c r="DF12" s="643"/>
      <c r="DG12" s="643"/>
      <c r="DH12" s="643"/>
      <c r="DI12" s="643"/>
      <c r="DJ12" s="643"/>
      <c r="DK12" s="643"/>
      <c r="DL12" s="643"/>
      <c r="DM12" s="643"/>
      <c r="DN12" s="643"/>
      <c r="DO12" s="643"/>
      <c r="DP12" s="644"/>
      <c r="DQ12" s="648">
        <v>879502</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124</v>
      </c>
      <c r="S13" s="643"/>
      <c r="T13" s="643"/>
      <c r="U13" s="643"/>
      <c r="V13" s="643"/>
      <c r="W13" s="643"/>
      <c r="X13" s="643"/>
      <c r="Y13" s="644"/>
      <c r="Z13" s="675" t="s">
        <v>124</v>
      </c>
      <c r="AA13" s="675"/>
      <c r="AB13" s="675"/>
      <c r="AC13" s="675"/>
      <c r="AD13" s="676" t="s">
        <v>124</v>
      </c>
      <c r="AE13" s="676"/>
      <c r="AF13" s="676"/>
      <c r="AG13" s="676"/>
      <c r="AH13" s="676"/>
      <c r="AI13" s="676"/>
      <c r="AJ13" s="676"/>
      <c r="AK13" s="676"/>
      <c r="AL13" s="645" t="s">
        <v>124</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2057723</v>
      </c>
      <c r="BH13" s="643"/>
      <c r="BI13" s="643"/>
      <c r="BJ13" s="643"/>
      <c r="BK13" s="643"/>
      <c r="BL13" s="643"/>
      <c r="BM13" s="643"/>
      <c r="BN13" s="644"/>
      <c r="BO13" s="675">
        <v>50.3</v>
      </c>
      <c r="BP13" s="675"/>
      <c r="BQ13" s="675"/>
      <c r="BR13" s="675"/>
      <c r="BS13" s="648" t="s">
        <v>124</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2329676</v>
      </c>
      <c r="CS13" s="643"/>
      <c r="CT13" s="643"/>
      <c r="CU13" s="643"/>
      <c r="CV13" s="643"/>
      <c r="CW13" s="643"/>
      <c r="CX13" s="643"/>
      <c r="CY13" s="644"/>
      <c r="CZ13" s="675">
        <v>7.2</v>
      </c>
      <c r="DA13" s="675"/>
      <c r="DB13" s="675"/>
      <c r="DC13" s="675"/>
      <c r="DD13" s="648">
        <v>1626447</v>
      </c>
      <c r="DE13" s="643"/>
      <c r="DF13" s="643"/>
      <c r="DG13" s="643"/>
      <c r="DH13" s="643"/>
      <c r="DI13" s="643"/>
      <c r="DJ13" s="643"/>
      <c r="DK13" s="643"/>
      <c r="DL13" s="643"/>
      <c r="DM13" s="643"/>
      <c r="DN13" s="643"/>
      <c r="DO13" s="643"/>
      <c r="DP13" s="644"/>
      <c r="DQ13" s="648">
        <v>858478</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172</v>
      </c>
      <c r="S14" s="643"/>
      <c r="T14" s="643"/>
      <c r="U14" s="643"/>
      <c r="V14" s="643"/>
      <c r="W14" s="643"/>
      <c r="X14" s="643"/>
      <c r="Y14" s="644"/>
      <c r="Z14" s="675" t="s">
        <v>172</v>
      </c>
      <c r="AA14" s="675"/>
      <c r="AB14" s="675"/>
      <c r="AC14" s="675"/>
      <c r="AD14" s="676" t="s">
        <v>172</v>
      </c>
      <c r="AE14" s="676"/>
      <c r="AF14" s="676"/>
      <c r="AG14" s="676"/>
      <c r="AH14" s="676"/>
      <c r="AI14" s="676"/>
      <c r="AJ14" s="676"/>
      <c r="AK14" s="676"/>
      <c r="AL14" s="645" t="s">
        <v>124</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169058</v>
      </c>
      <c r="BH14" s="643"/>
      <c r="BI14" s="643"/>
      <c r="BJ14" s="643"/>
      <c r="BK14" s="643"/>
      <c r="BL14" s="643"/>
      <c r="BM14" s="643"/>
      <c r="BN14" s="644"/>
      <c r="BO14" s="675">
        <v>4.0999999999999996</v>
      </c>
      <c r="BP14" s="675"/>
      <c r="BQ14" s="675"/>
      <c r="BR14" s="675"/>
      <c r="BS14" s="648" t="s">
        <v>124</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955872</v>
      </c>
      <c r="CS14" s="643"/>
      <c r="CT14" s="643"/>
      <c r="CU14" s="643"/>
      <c r="CV14" s="643"/>
      <c r="CW14" s="643"/>
      <c r="CX14" s="643"/>
      <c r="CY14" s="644"/>
      <c r="CZ14" s="675">
        <v>3</v>
      </c>
      <c r="DA14" s="675"/>
      <c r="DB14" s="675"/>
      <c r="DC14" s="675"/>
      <c r="DD14" s="648">
        <v>95440</v>
      </c>
      <c r="DE14" s="643"/>
      <c r="DF14" s="643"/>
      <c r="DG14" s="643"/>
      <c r="DH14" s="643"/>
      <c r="DI14" s="643"/>
      <c r="DJ14" s="643"/>
      <c r="DK14" s="643"/>
      <c r="DL14" s="643"/>
      <c r="DM14" s="643"/>
      <c r="DN14" s="643"/>
      <c r="DO14" s="643"/>
      <c r="DP14" s="644"/>
      <c r="DQ14" s="648">
        <v>746252</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124</v>
      </c>
      <c r="S15" s="643"/>
      <c r="T15" s="643"/>
      <c r="U15" s="643"/>
      <c r="V15" s="643"/>
      <c r="W15" s="643"/>
      <c r="X15" s="643"/>
      <c r="Y15" s="644"/>
      <c r="Z15" s="675" t="s">
        <v>172</v>
      </c>
      <c r="AA15" s="675"/>
      <c r="AB15" s="675"/>
      <c r="AC15" s="675"/>
      <c r="AD15" s="676" t="s">
        <v>172</v>
      </c>
      <c r="AE15" s="676"/>
      <c r="AF15" s="676"/>
      <c r="AG15" s="676"/>
      <c r="AH15" s="676"/>
      <c r="AI15" s="676"/>
      <c r="AJ15" s="676"/>
      <c r="AK15" s="676"/>
      <c r="AL15" s="645" t="s">
        <v>124</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249541</v>
      </c>
      <c r="BH15" s="643"/>
      <c r="BI15" s="643"/>
      <c r="BJ15" s="643"/>
      <c r="BK15" s="643"/>
      <c r="BL15" s="643"/>
      <c r="BM15" s="643"/>
      <c r="BN15" s="644"/>
      <c r="BO15" s="675">
        <v>6.1</v>
      </c>
      <c r="BP15" s="675"/>
      <c r="BQ15" s="675"/>
      <c r="BR15" s="675"/>
      <c r="BS15" s="648" t="s">
        <v>172</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4534575</v>
      </c>
      <c r="CS15" s="643"/>
      <c r="CT15" s="643"/>
      <c r="CU15" s="643"/>
      <c r="CV15" s="643"/>
      <c r="CW15" s="643"/>
      <c r="CX15" s="643"/>
      <c r="CY15" s="644"/>
      <c r="CZ15" s="675">
        <v>14</v>
      </c>
      <c r="DA15" s="675"/>
      <c r="DB15" s="675"/>
      <c r="DC15" s="675"/>
      <c r="DD15" s="648">
        <v>2907400</v>
      </c>
      <c r="DE15" s="643"/>
      <c r="DF15" s="643"/>
      <c r="DG15" s="643"/>
      <c r="DH15" s="643"/>
      <c r="DI15" s="643"/>
      <c r="DJ15" s="643"/>
      <c r="DK15" s="643"/>
      <c r="DL15" s="643"/>
      <c r="DM15" s="643"/>
      <c r="DN15" s="643"/>
      <c r="DO15" s="643"/>
      <c r="DP15" s="644"/>
      <c r="DQ15" s="648">
        <v>1678229</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7917</v>
      </c>
      <c r="S16" s="643"/>
      <c r="T16" s="643"/>
      <c r="U16" s="643"/>
      <c r="V16" s="643"/>
      <c r="W16" s="643"/>
      <c r="X16" s="643"/>
      <c r="Y16" s="644"/>
      <c r="Z16" s="675">
        <v>0</v>
      </c>
      <c r="AA16" s="675"/>
      <c r="AB16" s="675"/>
      <c r="AC16" s="675"/>
      <c r="AD16" s="676">
        <v>7917</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124</v>
      </c>
      <c r="BH16" s="643"/>
      <c r="BI16" s="643"/>
      <c r="BJ16" s="643"/>
      <c r="BK16" s="643"/>
      <c r="BL16" s="643"/>
      <c r="BM16" s="643"/>
      <c r="BN16" s="644"/>
      <c r="BO16" s="675" t="s">
        <v>124</v>
      </c>
      <c r="BP16" s="675"/>
      <c r="BQ16" s="675"/>
      <c r="BR16" s="675"/>
      <c r="BS16" s="648" t="s">
        <v>124</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151722</v>
      </c>
      <c r="CS16" s="643"/>
      <c r="CT16" s="643"/>
      <c r="CU16" s="643"/>
      <c r="CV16" s="643"/>
      <c r="CW16" s="643"/>
      <c r="CX16" s="643"/>
      <c r="CY16" s="644"/>
      <c r="CZ16" s="675">
        <v>0.5</v>
      </c>
      <c r="DA16" s="675"/>
      <c r="DB16" s="675"/>
      <c r="DC16" s="675"/>
      <c r="DD16" s="648" t="s">
        <v>172</v>
      </c>
      <c r="DE16" s="643"/>
      <c r="DF16" s="643"/>
      <c r="DG16" s="643"/>
      <c r="DH16" s="643"/>
      <c r="DI16" s="643"/>
      <c r="DJ16" s="643"/>
      <c r="DK16" s="643"/>
      <c r="DL16" s="643"/>
      <c r="DM16" s="643"/>
      <c r="DN16" s="643"/>
      <c r="DO16" s="643"/>
      <c r="DP16" s="644"/>
      <c r="DQ16" s="648">
        <v>131250</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15526</v>
      </c>
      <c r="S17" s="643"/>
      <c r="T17" s="643"/>
      <c r="U17" s="643"/>
      <c r="V17" s="643"/>
      <c r="W17" s="643"/>
      <c r="X17" s="643"/>
      <c r="Y17" s="644"/>
      <c r="Z17" s="675">
        <v>0</v>
      </c>
      <c r="AA17" s="675"/>
      <c r="AB17" s="675"/>
      <c r="AC17" s="675"/>
      <c r="AD17" s="676">
        <v>15526</v>
      </c>
      <c r="AE17" s="676"/>
      <c r="AF17" s="676"/>
      <c r="AG17" s="676"/>
      <c r="AH17" s="676"/>
      <c r="AI17" s="676"/>
      <c r="AJ17" s="676"/>
      <c r="AK17" s="676"/>
      <c r="AL17" s="645">
        <v>0.1</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124</v>
      </c>
      <c r="BH17" s="643"/>
      <c r="BI17" s="643"/>
      <c r="BJ17" s="643"/>
      <c r="BK17" s="643"/>
      <c r="BL17" s="643"/>
      <c r="BM17" s="643"/>
      <c r="BN17" s="644"/>
      <c r="BO17" s="675" t="s">
        <v>172</v>
      </c>
      <c r="BP17" s="675"/>
      <c r="BQ17" s="675"/>
      <c r="BR17" s="675"/>
      <c r="BS17" s="648" t="s">
        <v>124</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2840857</v>
      </c>
      <c r="CS17" s="643"/>
      <c r="CT17" s="643"/>
      <c r="CU17" s="643"/>
      <c r="CV17" s="643"/>
      <c r="CW17" s="643"/>
      <c r="CX17" s="643"/>
      <c r="CY17" s="644"/>
      <c r="CZ17" s="675">
        <v>8.8000000000000007</v>
      </c>
      <c r="DA17" s="675"/>
      <c r="DB17" s="675"/>
      <c r="DC17" s="675"/>
      <c r="DD17" s="648" t="s">
        <v>124</v>
      </c>
      <c r="DE17" s="643"/>
      <c r="DF17" s="643"/>
      <c r="DG17" s="643"/>
      <c r="DH17" s="643"/>
      <c r="DI17" s="643"/>
      <c r="DJ17" s="643"/>
      <c r="DK17" s="643"/>
      <c r="DL17" s="643"/>
      <c r="DM17" s="643"/>
      <c r="DN17" s="643"/>
      <c r="DO17" s="643"/>
      <c r="DP17" s="644"/>
      <c r="DQ17" s="648">
        <v>2749699</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30978</v>
      </c>
      <c r="S18" s="643"/>
      <c r="T18" s="643"/>
      <c r="U18" s="643"/>
      <c r="V18" s="643"/>
      <c r="W18" s="643"/>
      <c r="X18" s="643"/>
      <c r="Y18" s="644"/>
      <c r="Z18" s="675">
        <v>0.1</v>
      </c>
      <c r="AA18" s="675"/>
      <c r="AB18" s="675"/>
      <c r="AC18" s="675"/>
      <c r="AD18" s="676">
        <v>30978</v>
      </c>
      <c r="AE18" s="676"/>
      <c r="AF18" s="676"/>
      <c r="AG18" s="676"/>
      <c r="AH18" s="676"/>
      <c r="AI18" s="676"/>
      <c r="AJ18" s="676"/>
      <c r="AK18" s="676"/>
      <c r="AL18" s="645">
        <v>0.3</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172</v>
      </c>
      <c r="BH18" s="643"/>
      <c r="BI18" s="643"/>
      <c r="BJ18" s="643"/>
      <c r="BK18" s="643"/>
      <c r="BL18" s="643"/>
      <c r="BM18" s="643"/>
      <c r="BN18" s="644"/>
      <c r="BO18" s="675" t="s">
        <v>124</v>
      </c>
      <c r="BP18" s="675"/>
      <c r="BQ18" s="675"/>
      <c r="BR18" s="675"/>
      <c r="BS18" s="648" t="s">
        <v>124</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124</v>
      </c>
      <c r="CS18" s="643"/>
      <c r="CT18" s="643"/>
      <c r="CU18" s="643"/>
      <c r="CV18" s="643"/>
      <c r="CW18" s="643"/>
      <c r="CX18" s="643"/>
      <c r="CY18" s="644"/>
      <c r="CZ18" s="675" t="s">
        <v>124</v>
      </c>
      <c r="DA18" s="675"/>
      <c r="DB18" s="675"/>
      <c r="DC18" s="675"/>
      <c r="DD18" s="648" t="s">
        <v>124</v>
      </c>
      <c r="DE18" s="643"/>
      <c r="DF18" s="643"/>
      <c r="DG18" s="643"/>
      <c r="DH18" s="643"/>
      <c r="DI18" s="643"/>
      <c r="DJ18" s="643"/>
      <c r="DK18" s="643"/>
      <c r="DL18" s="643"/>
      <c r="DM18" s="643"/>
      <c r="DN18" s="643"/>
      <c r="DO18" s="643"/>
      <c r="DP18" s="644"/>
      <c r="DQ18" s="648" t="s">
        <v>172</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24680</v>
      </c>
      <c r="S19" s="643"/>
      <c r="T19" s="643"/>
      <c r="U19" s="643"/>
      <c r="V19" s="643"/>
      <c r="W19" s="643"/>
      <c r="X19" s="643"/>
      <c r="Y19" s="644"/>
      <c r="Z19" s="675">
        <v>0.1</v>
      </c>
      <c r="AA19" s="675"/>
      <c r="AB19" s="675"/>
      <c r="AC19" s="675"/>
      <c r="AD19" s="676">
        <v>24680</v>
      </c>
      <c r="AE19" s="676"/>
      <c r="AF19" s="676"/>
      <c r="AG19" s="676"/>
      <c r="AH19" s="676"/>
      <c r="AI19" s="676"/>
      <c r="AJ19" s="676"/>
      <c r="AK19" s="676"/>
      <c r="AL19" s="645">
        <v>0.2</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82921</v>
      </c>
      <c r="BH19" s="643"/>
      <c r="BI19" s="643"/>
      <c r="BJ19" s="643"/>
      <c r="BK19" s="643"/>
      <c r="BL19" s="643"/>
      <c r="BM19" s="643"/>
      <c r="BN19" s="644"/>
      <c r="BO19" s="675">
        <v>2</v>
      </c>
      <c r="BP19" s="675"/>
      <c r="BQ19" s="675"/>
      <c r="BR19" s="675"/>
      <c r="BS19" s="648" t="s">
        <v>124</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172</v>
      </c>
      <c r="CS19" s="643"/>
      <c r="CT19" s="643"/>
      <c r="CU19" s="643"/>
      <c r="CV19" s="643"/>
      <c r="CW19" s="643"/>
      <c r="CX19" s="643"/>
      <c r="CY19" s="644"/>
      <c r="CZ19" s="675" t="s">
        <v>124</v>
      </c>
      <c r="DA19" s="675"/>
      <c r="DB19" s="675"/>
      <c r="DC19" s="675"/>
      <c r="DD19" s="648" t="s">
        <v>124</v>
      </c>
      <c r="DE19" s="643"/>
      <c r="DF19" s="643"/>
      <c r="DG19" s="643"/>
      <c r="DH19" s="643"/>
      <c r="DI19" s="643"/>
      <c r="DJ19" s="643"/>
      <c r="DK19" s="643"/>
      <c r="DL19" s="643"/>
      <c r="DM19" s="643"/>
      <c r="DN19" s="643"/>
      <c r="DO19" s="643"/>
      <c r="DP19" s="644"/>
      <c r="DQ19" s="648" t="s">
        <v>124</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4195</v>
      </c>
      <c r="S20" s="643"/>
      <c r="T20" s="643"/>
      <c r="U20" s="643"/>
      <c r="V20" s="643"/>
      <c r="W20" s="643"/>
      <c r="X20" s="643"/>
      <c r="Y20" s="644"/>
      <c r="Z20" s="675">
        <v>0</v>
      </c>
      <c r="AA20" s="675"/>
      <c r="AB20" s="675"/>
      <c r="AC20" s="675"/>
      <c r="AD20" s="676">
        <v>4195</v>
      </c>
      <c r="AE20" s="676"/>
      <c r="AF20" s="676"/>
      <c r="AG20" s="676"/>
      <c r="AH20" s="676"/>
      <c r="AI20" s="676"/>
      <c r="AJ20" s="676"/>
      <c r="AK20" s="676"/>
      <c r="AL20" s="645">
        <v>0</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82921</v>
      </c>
      <c r="BH20" s="643"/>
      <c r="BI20" s="643"/>
      <c r="BJ20" s="643"/>
      <c r="BK20" s="643"/>
      <c r="BL20" s="643"/>
      <c r="BM20" s="643"/>
      <c r="BN20" s="644"/>
      <c r="BO20" s="675">
        <v>2</v>
      </c>
      <c r="BP20" s="675"/>
      <c r="BQ20" s="675"/>
      <c r="BR20" s="675"/>
      <c r="BS20" s="648" t="s">
        <v>172</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32316565</v>
      </c>
      <c r="CS20" s="643"/>
      <c r="CT20" s="643"/>
      <c r="CU20" s="643"/>
      <c r="CV20" s="643"/>
      <c r="CW20" s="643"/>
      <c r="CX20" s="643"/>
      <c r="CY20" s="644"/>
      <c r="CZ20" s="675">
        <v>100</v>
      </c>
      <c r="DA20" s="675"/>
      <c r="DB20" s="675"/>
      <c r="DC20" s="675"/>
      <c r="DD20" s="648">
        <v>7338972</v>
      </c>
      <c r="DE20" s="643"/>
      <c r="DF20" s="643"/>
      <c r="DG20" s="643"/>
      <c r="DH20" s="643"/>
      <c r="DI20" s="643"/>
      <c r="DJ20" s="643"/>
      <c r="DK20" s="643"/>
      <c r="DL20" s="643"/>
      <c r="DM20" s="643"/>
      <c r="DN20" s="643"/>
      <c r="DO20" s="643"/>
      <c r="DP20" s="644"/>
      <c r="DQ20" s="648">
        <v>14282281</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2103</v>
      </c>
      <c r="S21" s="643"/>
      <c r="T21" s="643"/>
      <c r="U21" s="643"/>
      <c r="V21" s="643"/>
      <c r="W21" s="643"/>
      <c r="X21" s="643"/>
      <c r="Y21" s="644"/>
      <c r="Z21" s="675">
        <v>0</v>
      </c>
      <c r="AA21" s="675"/>
      <c r="AB21" s="675"/>
      <c r="AC21" s="675"/>
      <c r="AD21" s="676">
        <v>2103</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v>29751</v>
      </c>
      <c r="BH21" s="643"/>
      <c r="BI21" s="643"/>
      <c r="BJ21" s="643"/>
      <c r="BK21" s="643"/>
      <c r="BL21" s="643"/>
      <c r="BM21" s="643"/>
      <c r="BN21" s="644"/>
      <c r="BO21" s="675">
        <v>0.7</v>
      </c>
      <c r="BP21" s="675"/>
      <c r="BQ21" s="675"/>
      <c r="BR21" s="675"/>
      <c r="BS21" s="648" t="s">
        <v>172</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7258104</v>
      </c>
      <c r="S22" s="643"/>
      <c r="T22" s="643"/>
      <c r="U22" s="643"/>
      <c r="V22" s="643"/>
      <c r="W22" s="643"/>
      <c r="X22" s="643"/>
      <c r="Y22" s="644"/>
      <c r="Z22" s="675">
        <v>21.8</v>
      </c>
      <c r="AA22" s="675"/>
      <c r="AB22" s="675"/>
      <c r="AC22" s="675"/>
      <c r="AD22" s="676">
        <v>6526284</v>
      </c>
      <c r="AE22" s="676"/>
      <c r="AF22" s="676"/>
      <c r="AG22" s="676"/>
      <c r="AH22" s="676"/>
      <c r="AI22" s="676"/>
      <c r="AJ22" s="676"/>
      <c r="AK22" s="676"/>
      <c r="AL22" s="645">
        <v>55.4</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172</v>
      </c>
      <c r="BH22" s="643"/>
      <c r="BI22" s="643"/>
      <c r="BJ22" s="643"/>
      <c r="BK22" s="643"/>
      <c r="BL22" s="643"/>
      <c r="BM22" s="643"/>
      <c r="BN22" s="644"/>
      <c r="BO22" s="675" t="s">
        <v>124</v>
      </c>
      <c r="BP22" s="675"/>
      <c r="BQ22" s="675"/>
      <c r="BR22" s="675"/>
      <c r="BS22" s="648" t="s">
        <v>124</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6526284</v>
      </c>
      <c r="S23" s="643"/>
      <c r="T23" s="643"/>
      <c r="U23" s="643"/>
      <c r="V23" s="643"/>
      <c r="W23" s="643"/>
      <c r="X23" s="643"/>
      <c r="Y23" s="644"/>
      <c r="Z23" s="675">
        <v>19.600000000000001</v>
      </c>
      <c r="AA23" s="675"/>
      <c r="AB23" s="675"/>
      <c r="AC23" s="675"/>
      <c r="AD23" s="676">
        <v>6526284</v>
      </c>
      <c r="AE23" s="676"/>
      <c r="AF23" s="676"/>
      <c r="AG23" s="676"/>
      <c r="AH23" s="676"/>
      <c r="AI23" s="676"/>
      <c r="AJ23" s="676"/>
      <c r="AK23" s="676"/>
      <c r="AL23" s="645">
        <v>55.4</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v>53170</v>
      </c>
      <c r="BH23" s="643"/>
      <c r="BI23" s="643"/>
      <c r="BJ23" s="643"/>
      <c r="BK23" s="643"/>
      <c r="BL23" s="643"/>
      <c r="BM23" s="643"/>
      <c r="BN23" s="644"/>
      <c r="BO23" s="675">
        <v>1.3</v>
      </c>
      <c r="BP23" s="675"/>
      <c r="BQ23" s="675"/>
      <c r="BR23" s="675"/>
      <c r="BS23" s="648" t="s">
        <v>172</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731820</v>
      </c>
      <c r="S24" s="643"/>
      <c r="T24" s="643"/>
      <c r="U24" s="643"/>
      <c r="V24" s="643"/>
      <c r="W24" s="643"/>
      <c r="X24" s="643"/>
      <c r="Y24" s="644"/>
      <c r="Z24" s="675">
        <v>2.2000000000000002</v>
      </c>
      <c r="AA24" s="675"/>
      <c r="AB24" s="675"/>
      <c r="AC24" s="675"/>
      <c r="AD24" s="676" t="s">
        <v>172</v>
      </c>
      <c r="AE24" s="676"/>
      <c r="AF24" s="676"/>
      <c r="AG24" s="676"/>
      <c r="AH24" s="676"/>
      <c r="AI24" s="676"/>
      <c r="AJ24" s="676"/>
      <c r="AK24" s="676"/>
      <c r="AL24" s="645" t="s">
        <v>172</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124</v>
      </c>
      <c r="BH24" s="643"/>
      <c r="BI24" s="643"/>
      <c r="BJ24" s="643"/>
      <c r="BK24" s="643"/>
      <c r="BL24" s="643"/>
      <c r="BM24" s="643"/>
      <c r="BN24" s="644"/>
      <c r="BO24" s="675" t="s">
        <v>172</v>
      </c>
      <c r="BP24" s="675"/>
      <c r="BQ24" s="675"/>
      <c r="BR24" s="675"/>
      <c r="BS24" s="648" t="s">
        <v>124</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11312359</v>
      </c>
      <c r="CS24" s="698"/>
      <c r="CT24" s="698"/>
      <c r="CU24" s="698"/>
      <c r="CV24" s="698"/>
      <c r="CW24" s="698"/>
      <c r="CX24" s="698"/>
      <c r="CY24" s="741"/>
      <c r="CZ24" s="742">
        <v>35</v>
      </c>
      <c r="DA24" s="713"/>
      <c r="DB24" s="713"/>
      <c r="DC24" s="745"/>
      <c r="DD24" s="740">
        <v>7223986</v>
      </c>
      <c r="DE24" s="698"/>
      <c r="DF24" s="698"/>
      <c r="DG24" s="698"/>
      <c r="DH24" s="698"/>
      <c r="DI24" s="698"/>
      <c r="DJ24" s="698"/>
      <c r="DK24" s="741"/>
      <c r="DL24" s="740">
        <v>7116290</v>
      </c>
      <c r="DM24" s="698"/>
      <c r="DN24" s="698"/>
      <c r="DO24" s="698"/>
      <c r="DP24" s="698"/>
      <c r="DQ24" s="698"/>
      <c r="DR24" s="698"/>
      <c r="DS24" s="698"/>
      <c r="DT24" s="698"/>
      <c r="DU24" s="698"/>
      <c r="DV24" s="741"/>
      <c r="DW24" s="742">
        <v>58.4</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124</v>
      </c>
      <c r="S25" s="643"/>
      <c r="T25" s="643"/>
      <c r="U25" s="643"/>
      <c r="V25" s="643"/>
      <c r="W25" s="643"/>
      <c r="X25" s="643"/>
      <c r="Y25" s="644"/>
      <c r="Z25" s="675" t="s">
        <v>124</v>
      </c>
      <c r="AA25" s="675"/>
      <c r="AB25" s="675"/>
      <c r="AC25" s="675"/>
      <c r="AD25" s="676" t="s">
        <v>124</v>
      </c>
      <c r="AE25" s="676"/>
      <c r="AF25" s="676"/>
      <c r="AG25" s="676"/>
      <c r="AH25" s="676"/>
      <c r="AI25" s="676"/>
      <c r="AJ25" s="676"/>
      <c r="AK25" s="676"/>
      <c r="AL25" s="645" t="s">
        <v>124</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124</v>
      </c>
      <c r="BH25" s="643"/>
      <c r="BI25" s="643"/>
      <c r="BJ25" s="643"/>
      <c r="BK25" s="643"/>
      <c r="BL25" s="643"/>
      <c r="BM25" s="643"/>
      <c r="BN25" s="644"/>
      <c r="BO25" s="675" t="s">
        <v>124</v>
      </c>
      <c r="BP25" s="675"/>
      <c r="BQ25" s="675"/>
      <c r="BR25" s="675"/>
      <c r="BS25" s="648" t="s">
        <v>172</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3544068</v>
      </c>
      <c r="CS25" s="661"/>
      <c r="CT25" s="661"/>
      <c r="CU25" s="661"/>
      <c r="CV25" s="661"/>
      <c r="CW25" s="661"/>
      <c r="CX25" s="661"/>
      <c r="CY25" s="662"/>
      <c r="CZ25" s="645">
        <v>11</v>
      </c>
      <c r="DA25" s="663"/>
      <c r="DB25" s="663"/>
      <c r="DC25" s="664"/>
      <c r="DD25" s="648">
        <v>3193189</v>
      </c>
      <c r="DE25" s="661"/>
      <c r="DF25" s="661"/>
      <c r="DG25" s="661"/>
      <c r="DH25" s="661"/>
      <c r="DI25" s="661"/>
      <c r="DJ25" s="661"/>
      <c r="DK25" s="662"/>
      <c r="DL25" s="648">
        <v>3113222</v>
      </c>
      <c r="DM25" s="661"/>
      <c r="DN25" s="661"/>
      <c r="DO25" s="661"/>
      <c r="DP25" s="661"/>
      <c r="DQ25" s="661"/>
      <c r="DR25" s="661"/>
      <c r="DS25" s="661"/>
      <c r="DT25" s="661"/>
      <c r="DU25" s="661"/>
      <c r="DV25" s="662"/>
      <c r="DW25" s="645">
        <v>25.6</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12517109</v>
      </c>
      <c r="S26" s="643"/>
      <c r="T26" s="643"/>
      <c r="U26" s="643"/>
      <c r="V26" s="643"/>
      <c r="W26" s="643"/>
      <c r="X26" s="643"/>
      <c r="Y26" s="644"/>
      <c r="Z26" s="675">
        <v>37.5</v>
      </c>
      <c r="AA26" s="675"/>
      <c r="AB26" s="675"/>
      <c r="AC26" s="675"/>
      <c r="AD26" s="676">
        <v>11732119</v>
      </c>
      <c r="AE26" s="676"/>
      <c r="AF26" s="676"/>
      <c r="AG26" s="676"/>
      <c r="AH26" s="676"/>
      <c r="AI26" s="676"/>
      <c r="AJ26" s="676"/>
      <c r="AK26" s="676"/>
      <c r="AL26" s="645">
        <v>99.7</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124</v>
      </c>
      <c r="BH26" s="643"/>
      <c r="BI26" s="643"/>
      <c r="BJ26" s="643"/>
      <c r="BK26" s="643"/>
      <c r="BL26" s="643"/>
      <c r="BM26" s="643"/>
      <c r="BN26" s="644"/>
      <c r="BO26" s="675" t="s">
        <v>172</v>
      </c>
      <c r="BP26" s="675"/>
      <c r="BQ26" s="675"/>
      <c r="BR26" s="675"/>
      <c r="BS26" s="648" t="s">
        <v>124</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1997091</v>
      </c>
      <c r="CS26" s="643"/>
      <c r="CT26" s="643"/>
      <c r="CU26" s="643"/>
      <c r="CV26" s="643"/>
      <c r="CW26" s="643"/>
      <c r="CX26" s="643"/>
      <c r="CY26" s="644"/>
      <c r="CZ26" s="645">
        <v>6.2</v>
      </c>
      <c r="DA26" s="663"/>
      <c r="DB26" s="663"/>
      <c r="DC26" s="664"/>
      <c r="DD26" s="648">
        <v>1915798</v>
      </c>
      <c r="DE26" s="643"/>
      <c r="DF26" s="643"/>
      <c r="DG26" s="643"/>
      <c r="DH26" s="643"/>
      <c r="DI26" s="643"/>
      <c r="DJ26" s="643"/>
      <c r="DK26" s="644"/>
      <c r="DL26" s="648" t="s">
        <v>124</v>
      </c>
      <c r="DM26" s="643"/>
      <c r="DN26" s="643"/>
      <c r="DO26" s="643"/>
      <c r="DP26" s="643"/>
      <c r="DQ26" s="643"/>
      <c r="DR26" s="643"/>
      <c r="DS26" s="643"/>
      <c r="DT26" s="643"/>
      <c r="DU26" s="643"/>
      <c r="DV26" s="644"/>
      <c r="DW26" s="645" t="s">
        <v>172</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5432</v>
      </c>
      <c r="S27" s="643"/>
      <c r="T27" s="643"/>
      <c r="U27" s="643"/>
      <c r="V27" s="643"/>
      <c r="W27" s="643"/>
      <c r="X27" s="643"/>
      <c r="Y27" s="644"/>
      <c r="Z27" s="675">
        <v>0</v>
      </c>
      <c r="AA27" s="675"/>
      <c r="AB27" s="675"/>
      <c r="AC27" s="675"/>
      <c r="AD27" s="676">
        <v>5432</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4093666</v>
      </c>
      <c r="BH27" s="643"/>
      <c r="BI27" s="643"/>
      <c r="BJ27" s="643"/>
      <c r="BK27" s="643"/>
      <c r="BL27" s="643"/>
      <c r="BM27" s="643"/>
      <c r="BN27" s="644"/>
      <c r="BO27" s="675">
        <v>100</v>
      </c>
      <c r="BP27" s="675"/>
      <c r="BQ27" s="675"/>
      <c r="BR27" s="675"/>
      <c r="BS27" s="648">
        <v>22505</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4927434</v>
      </c>
      <c r="CS27" s="661"/>
      <c r="CT27" s="661"/>
      <c r="CU27" s="661"/>
      <c r="CV27" s="661"/>
      <c r="CW27" s="661"/>
      <c r="CX27" s="661"/>
      <c r="CY27" s="662"/>
      <c r="CZ27" s="645">
        <v>15.2</v>
      </c>
      <c r="DA27" s="663"/>
      <c r="DB27" s="663"/>
      <c r="DC27" s="664"/>
      <c r="DD27" s="648">
        <v>1281098</v>
      </c>
      <c r="DE27" s="661"/>
      <c r="DF27" s="661"/>
      <c r="DG27" s="661"/>
      <c r="DH27" s="661"/>
      <c r="DI27" s="661"/>
      <c r="DJ27" s="661"/>
      <c r="DK27" s="662"/>
      <c r="DL27" s="648">
        <v>1253369</v>
      </c>
      <c r="DM27" s="661"/>
      <c r="DN27" s="661"/>
      <c r="DO27" s="661"/>
      <c r="DP27" s="661"/>
      <c r="DQ27" s="661"/>
      <c r="DR27" s="661"/>
      <c r="DS27" s="661"/>
      <c r="DT27" s="661"/>
      <c r="DU27" s="661"/>
      <c r="DV27" s="662"/>
      <c r="DW27" s="645">
        <v>10.3</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90552</v>
      </c>
      <c r="S28" s="643"/>
      <c r="T28" s="643"/>
      <c r="U28" s="643"/>
      <c r="V28" s="643"/>
      <c r="W28" s="643"/>
      <c r="X28" s="643"/>
      <c r="Y28" s="644"/>
      <c r="Z28" s="675">
        <v>0.3</v>
      </c>
      <c r="AA28" s="675"/>
      <c r="AB28" s="675"/>
      <c r="AC28" s="675"/>
      <c r="AD28" s="676" t="s">
        <v>124</v>
      </c>
      <c r="AE28" s="676"/>
      <c r="AF28" s="676"/>
      <c r="AG28" s="676"/>
      <c r="AH28" s="676"/>
      <c r="AI28" s="676"/>
      <c r="AJ28" s="676"/>
      <c r="AK28" s="676"/>
      <c r="AL28" s="645" t="s">
        <v>124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2840857</v>
      </c>
      <c r="CS28" s="643"/>
      <c r="CT28" s="643"/>
      <c r="CU28" s="643"/>
      <c r="CV28" s="643"/>
      <c r="CW28" s="643"/>
      <c r="CX28" s="643"/>
      <c r="CY28" s="644"/>
      <c r="CZ28" s="645">
        <v>8.8000000000000007</v>
      </c>
      <c r="DA28" s="663"/>
      <c r="DB28" s="663"/>
      <c r="DC28" s="664"/>
      <c r="DD28" s="648">
        <v>2749699</v>
      </c>
      <c r="DE28" s="643"/>
      <c r="DF28" s="643"/>
      <c r="DG28" s="643"/>
      <c r="DH28" s="643"/>
      <c r="DI28" s="643"/>
      <c r="DJ28" s="643"/>
      <c r="DK28" s="644"/>
      <c r="DL28" s="648">
        <v>2749699</v>
      </c>
      <c r="DM28" s="643"/>
      <c r="DN28" s="643"/>
      <c r="DO28" s="643"/>
      <c r="DP28" s="643"/>
      <c r="DQ28" s="643"/>
      <c r="DR28" s="643"/>
      <c r="DS28" s="643"/>
      <c r="DT28" s="643"/>
      <c r="DU28" s="643"/>
      <c r="DV28" s="644"/>
      <c r="DW28" s="645">
        <v>22.6</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355333</v>
      </c>
      <c r="S29" s="643"/>
      <c r="T29" s="643"/>
      <c r="U29" s="643"/>
      <c r="V29" s="643"/>
      <c r="W29" s="643"/>
      <c r="X29" s="643"/>
      <c r="Y29" s="644"/>
      <c r="Z29" s="675">
        <v>1.1000000000000001</v>
      </c>
      <c r="AA29" s="675"/>
      <c r="AB29" s="675"/>
      <c r="AC29" s="675"/>
      <c r="AD29" s="676">
        <v>19879</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302</v>
      </c>
      <c r="CG29" s="682"/>
      <c r="CH29" s="682"/>
      <c r="CI29" s="682"/>
      <c r="CJ29" s="682"/>
      <c r="CK29" s="682"/>
      <c r="CL29" s="682"/>
      <c r="CM29" s="682"/>
      <c r="CN29" s="682"/>
      <c r="CO29" s="682"/>
      <c r="CP29" s="682"/>
      <c r="CQ29" s="683"/>
      <c r="CR29" s="642">
        <v>2840857</v>
      </c>
      <c r="CS29" s="661"/>
      <c r="CT29" s="661"/>
      <c r="CU29" s="661"/>
      <c r="CV29" s="661"/>
      <c r="CW29" s="661"/>
      <c r="CX29" s="661"/>
      <c r="CY29" s="662"/>
      <c r="CZ29" s="645">
        <v>8.8000000000000007</v>
      </c>
      <c r="DA29" s="663"/>
      <c r="DB29" s="663"/>
      <c r="DC29" s="664"/>
      <c r="DD29" s="648">
        <v>2749699</v>
      </c>
      <c r="DE29" s="661"/>
      <c r="DF29" s="661"/>
      <c r="DG29" s="661"/>
      <c r="DH29" s="661"/>
      <c r="DI29" s="661"/>
      <c r="DJ29" s="661"/>
      <c r="DK29" s="662"/>
      <c r="DL29" s="648">
        <v>2749699</v>
      </c>
      <c r="DM29" s="661"/>
      <c r="DN29" s="661"/>
      <c r="DO29" s="661"/>
      <c r="DP29" s="661"/>
      <c r="DQ29" s="661"/>
      <c r="DR29" s="661"/>
      <c r="DS29" s="661"/>
      <c r="DT29" s="661"/>
      <c r="DU29" s="661"/>
      <c r="DV29" s="662"/>
      <c r="DW29" s="645">
        <v>22.6</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30120</v>
      </c>
      <c r="S30" s="643"/>
      <c r="T30" s="643"/>
      <c r="U30" s="643"/>
      <c r="V30" s="643"/>
      <c r="W30" s="643"/>
      <c r="X30" s="643"/>
      <c r="Y30" s="644"/>
      <c r="Z30" s="675">
        <v>0.1</v>
      </c>
      <c r="AA30" s="675"/>
      <c r="AB30" s="675"/>
      <c r="AC30" s="675"/>
      <c r="AD30" s="676" t="s">
        <v>172</v>
      </c>
      <c r="AE30" s="676"/>
      <c r="AF30" s="676"/>
      <c r="AG30" s="676"/>
      <c r="AH30" s="676"/>
      <c r="AI30" s="676"/>
      <c r="AJ30" s="676"/>
      <c r="AK30" s="676"/>
      <c r="AL30" s="645" t="s">
        <v>124</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2739190</v>
      </c>
      <c r="CS30" s="643"/>
      <c r="CT30" s="643"/>
      <c r="CU30" s="643"/>
      <c r="CV30" s="643"/>
      <c r="CW30" s="643"/>
      <c r="CX30" s="643"/>
      <c r="CY30" s="644"/>
      <c r="CZ30" s="645">
        <v>8.5</v>
      </c>
      <c r="DA30" s="663"/>
      <c r="DB30" s="663"/>
      <c r="DC30" s="664"/>
      <c r="DD30" s="648">
        <v>2648032</v>
      </c>
      <c r="DE30" s="643"/>
      <c r="DF30" s="643"/>
      <c r="DG30" s="643"/>
      <c r="DH30" s="643"/>
      <c r="DI30" s="643"/>
      <c r="DJ30" s="643"/>
      <c r="DK30" s="644"/>
      <c r="DL30" s="648">
        <v>2648032</v>
      </c>
      <c r="DM30" s="643"/>
      <c r="DN30" s="643"/>
      <c r="DO30" s="643"/>
      <c r="DP30" s="643"/>
      <c r="DQ30" s="643"/>
      <c r="DR30" s="643"/>
      <c r="DS30" s="643"/>
      <c r="DT30" s="643"/>
      <c r="DU30" s="643"/>
      <c r="DV30" s="644"/>
      <c r="DW30" s="645">
        <v>21.7</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8159829</v>
      </c>
      <c r="S31" s="643"/>
      <c r="T31" s="643"/>
      <c r="U31" s="643"/>
      <c r="V31" s="643"/>
      <c r="W31" s="643"/>
      <c r="X31" s="643"/>
      <c r="Y31" s="644"/>
      <c r="Z31" s="675">
        <v>24.5</v>
      </c>
      <c r="AA31" s="675"/>
      <c r="AB31" s="675"/>
      <c r="AC31" s="675"/>
      <c r="AD31" s="676" t="s">
        <v>172</v>
      </c>
      <c r="AE31" s="676"/>
      <c r="AF31" s="676"/>
      <c r="AG31" s="676"/>
      <c r="AH31" s="676"/>
      <c r="AI31" s="676"/>
      <c r="AJ31" s="676"/>
      <c r="AK31" s="676"/>
      <c r="AL31" s="645" t="s">
        <v>124</v>
      </c>
      <c r="AM31" s="646"/>
      <c r="AN31" s="646"/>
      <c r="AO31" s="677"/>
      <c r="AP31" s="718" t="s">
        <v>308</v>
      </c>
      <c r="AQ31" s="719"/>
      <c r="AR31" s="719"/>
      <c r="AS31" s="719"/>
      <c r="AT31" s="724" t="s">
        <v>309</v>
      </c>
      <c r="AU31" s="231"/>
      <c r="AV31" s="231"/>
      <c r="AW31" s="231"/>
      <c r="AX31" s="708" t="s">
        <v>185</v>
      </c>
      <c r="AY31" s="709"/>
      <c r="AZ31" s="709"/>
      <c r="BA31" s="709"/>
      <c r="BB31" s="709"/>
      <c r="BC31" s="709"/>
      <c r="BD31" s="709"/>
      <c r="BE31" s="709"/>
      <c r="BF31" s="710"/>
      <c r="BG31" s="711">
        <v>96.6</v>
      </c>
      <c r="BH31" s="712"/>
      <c r="BI31" s="712"/>
      <c r="BJ31" s="712"/>
      <c r="BK31" s="712"/>
      <c r="BL31" s="712"/>
      <c r="BM31" s="713">
        <v>93.2</v>
      </c>
      <c r="BN31" s="712"/>
      <c r="BO31" s="712"/>
      <c r="BP31" s="712"/>
      <c r="BQ31" s="714"/>
      <c r="BR31" s="711">
        <v>99.2</v>
      </c>
      <c r="BS31" s="712"/>
      <c r="BT31" s="712"/>
      <c r="BU31" s="712"/>
      <c r="BV31" s="712"/>
      <c r="BW31" s="712"/>
      <c r="BX31" s="713">
        <v>95.5</v>
      </c>
      <c r="BY31" s="712"/>
      <c r="BZ31" s="712"/>
      <c r="CA31" s="712"/>
      <c r="CB31" s="714"/>
      <c r="CD31" s="729"/>
      <c r="CE31" s="730"/>
      <c r="CF31" s="681" t="s">
        <v>310</v>
      </c>
      <c r="CG31" s="682"/>
      <c r="CH31" s="682"/>
      <c r="CI31" s="682"/>
      <c r="CJ31" s="682"/>
      <c r="CK31" s="682"/>
      <c r="CL31" s="682"/>
      <c r="CM31" s="682"/>
      <c r="CN31" s="682"/>
      <c r="CO31" s="682"/>
      <c r="CP31" s="682"/>
      <c r="CQ31" s="683"/>
      <c r="CR31" s="642">
        <v>101667</v>
      </c>
      <c r="CS31" s="661"/>
      <c r="CT31" s="661"/>
      <c r="CU31" s="661"/>
      <c r="CV31" s="661"/>
      <c r="CW31" s="661"/>
      <c r="CX31" s="661"/>
      <c r="CY31" s="662"/>
      <c r="CZ31" s="645">
        <v>0.3</v>
      </c>
      <c r="DA31" s="663"/>
      <c r="DB31" s="663"/>
      <c r="DC31" s="664"/>
      <c r="DD31" s="648">
        <v>101667</v>
      </c>
      <c r="DE31" s="661"/>
      <c r="DF31" s="661"/>
      <c r="DG31" s="661"/>
      <c r="DH31" s="661"/>
      <c r="DI31" s="661"/>
      <c r="DJ31" s="661"/>
      <c r="DK31" s="662"/>
      <c r="DL31" s="648">
        <v>101667</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172</v>
      </c>
      <c r="S32" s="643"/>
      <c r="T32" s="643"/>
      <c r="U32" s="643"/>
      <c r="V32" s="643"/>
      <c r="W32" s="643"/>
      <c r="X32" s="643"/>
      <c r="Y32" s="644"/>
      <c r="Z32" s="675" t="s">
        <v>124</v>
      </c>
      <c r="AA32" s="675"/>
      <c r="AB32" s="675"/>
      <c r="AC32" s="675"/>
      <c r="AD32" s="676" t="s">
        <v>124</v>
      </c>
      <c r="AE32" s="676"/>
      <c r="AF32" s="676"/>
      <c r="AG32" s="676"/>
      <c r="AH32" s="676"/>
      <c r="AI32" s="676"/>
      <c r="AJ32" s="676"/>
      <c r="AK32" s="676"/>
      <c r="AL32" s="645" t="s">
        <v>124</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99.1</v>
      </c>
      <c r="BH32" s="661"/>
      <c r="BI32" s="661"/>
      <c r="BJ32" s="661"/>
      <c r="BK32" s="661"/>
      <c r="BL32" s="661"/>
      <c r="BM32" s="646">
        <v>96</v>
      </c>
      <c r="BN32" s="707"/>
      <c r="BO32" s="707"/>
      <c r="BP32" s="707"/>
      <c r="BQ32" s="688"/>
      <c r="BR32" s="715">
        <v>99.1</v>
      </c>
      <c r="BS32" s="661"/>
      <c r="BT32" s="661"/>
      <c r="BU32" s="661"/>
      <c r="BV32" s="661"/>
      <c r="BW32" s="661"/>
      <c r="BX32" s="646">
        <v>95.9</v>
      </c>
      <c r="BY32" s="707"/>
      <c r="BZ32" s="707"/>
      <c r="CA32" s="707"/>
      <c r="CB32" s="688"/>
      <c r="CD32" s="731"/>
      <c r="CE32" s="732"/>
      <c r="CF32" s="681" t="s">
        <v>314</v>
      </c>
      <c r="CG32" s="682"/>
      <c r="CH32" s="682"/>
      <c r="CI32" s="682"/>
      <c r="CJ32" s="682"/>
      <c r="CK32" s="682"/>
      <c r="CL32" s="682"/>
      <c r="CM32" s="682"/>
      <c r="CN32" s="682"/>
      <c r="CO32" s="682"/>
      <c r="CP32" s="682"/>
      <c r="CQ32" s="683"/>
      <c r="CR32" s="642" t="s">
        <v>124</v>
      </c>
      <c r="CS32" s="643"/>
      <c r="CT32" s="643"/>
      <c r="CU32" s="643"/>
      <c r="CV32" s="643"/>
      <c r="CW32" s="643"/>
      <c r="CX32" s="643"/>
      <c r="CY32" s="644"/>
      <c r="CZ32" s="645" t="s">
        <v>124</v>
      </c>
      <c r="DA32" s="663"/>
      <c r="DB32" s="663"/>
      <c r="DC32" s="664"/>
      <c r="DD32" s="648" t="s">
        <v>172</v>
      </c>
      <c r="DE32" s="643"/>
      <c r="DF32" s="643"/>
      <c r="DG32" s="643"/>
      <c r="DH32" s="643"/>
      <c r="DI32" s="643"/>
      <c r="DJ32" s="643"/>
      <c r="DK32" s="644"/>
      <c r="DL32" s="648" t="s">
        <v>124</v>
      </c>
      <c r="DM32" s="643"/>
      <c r="DN32" s="643"/>
      <c r="DO32" s="643"/>
      <c r="DP32" s="643"/>
      <c r="DQ32" s="643"/>
      <c r="DR32" s="643"/>
      <c r="DS32" s="643"/>
      <c r="DT32" s="643"/>
      <c r="DU32" s="643"/>
      <c r="DV32" s="644"/>
      <c r="DW32" s="645" t="s">
        <v>124</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1902574</v>
      </c>
      <c r="S33" s="643"/>
      <c r="T33" s="643"/>
      <c r="U33" s="643"/>
      <c r="V33" s="643"/>
      <c r="W33" s="643"/>
      <c r="X33" s="643"/>
      <c r="Y33" s="644"/>
      <c r="Z33" s="675">
        <v>5.7</v>
      </c>
      <c r="AA33" s="675"/>
      <c r="AB33" s="675"/>
      <c r="AC33" s="675"/>
      <c r="AD33" s="676" t="s">
        <v>124</v>
      </c>
      <c r="AE33" s="676"/>
      <c r="AF33" s="676"/>
      <c r="AG33" s="676"/>
      <c r="AH33" s="676"/>
      <c r="AI33" s="676"/>
      <c r="AJ33" s="676"/>
      <c r="AK33" s="676"/>
      <c r="AL33" s="645" t="s">
        <v>172</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94.3</v>
      </c>
      <c r="BH33" s="627"/>
      <c r="BI33" s="627"/>
      <c r="BJ33" s="627"/>
      <c r="BK33" s="627"/>
      <c r="BL33" s="627"/>
      <c r="BM33" s="669">
        <v>90.3</v>
      </c>
      <c r="BN33" s="627"/>
      <c r="BO33" s="627"/>
      <c r="BP33" s="627"/>
      <c r="BQ33" s="671"/>
      <c r="BR33" s="706">
        <v>99.1</v>
      </c>
      <c r="BS33" s="627"/>
      <c r="BT33" s="627"/>
      <c r="BU33" s="627"/>
      <c r="BV33" s="627"/>
      <c r="BW33" s="627"/>
      <c r="BX33" s="669">
        <v>94.5</v>
      </c>
      <c r="BY33" s="627"/>
      <c r="BZ33" s="627"/>
      <c r="CA33" s="627"/>
      <c r="CB33" s="671"/>
      <c r="CD33" s="681" t="s">
        <v>317</v>
      </c>
      <c r="CE33" s="682"/>
      <c r="CF33" s="682"/>
      <c r="CG33" s="682"/>
      <c r="CH33" s="682"/>
      <c r="CI33" s="682"/>
      <c r="CJ33" s="682"/>
      <c r="CK33" s="682"/>
      <c r="CL33" s="682"/>
      <c r="CM33" s="682"/>
      <c r="CN33" s="682"/>
      <c r="CO33" s="682"/>
      <c r="CP33" s="682"/>
      <c r="CQ33" s="683"/>
      <c r="CR33" s="642">
        <v>13513512</v>
      </c>
      <c r="CS33" s="661"/>
      <c r="CT33" s="661"/>
      <c r="CU33" s="661"/>
      <c r="CV33" s="661"/>
      <c r="CW33" s="661"/>
      <c r="CX33" s="661"/>
      <c r="CY33" s="662"/>
      <c r="CZ33" s="645">
        <v>41.8</v>
      </c>
      <c r="DA33" s="663"/>
      <c r="DB33" s="663"/>
      <c r="DC33" s="664"/>
      <c r="DD33" s="648">
        <v>5810101</v>
      </c>
      <c r="DE33" s="661"/>
      <c r="DF33" s="661"/>
      <c r="DG33" s="661"/>
      <c r="DH33" s="661"/>
      <c r="DI33" s="661"/>
      <c r="DJ33" s="661"/>
      <c r="DK33" s="662"/>
      <c r="DL33" s="648">
        <v>4812689</v>
      </c>
      <c r="DM33" s="661"/>
      <c r="DN33" s="661"/>
      <c r="DO33" s="661"/>
      <c r="DP33" s="661"/>
      <c r="DQ33" s="661"/>
      <c r="DR33" s="661"/>
      <c r="DS33" s="661"/>
      <c r="DT33" s="661"/>
      <c r="DU33" s="661"/>
      <c r="DV33" s="662"/>
      <c r="DW33" s="645">
        <v>39.5</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61540</v>
      </c>
      <c r="S34" s="643"/>
      <c r="T34" s="643"/>
      <c r="U34" s="643"/>
      <c r="V34" s="643"/>
      <c r="W34" s="643"/>
      <c r="X34" s="643"/>
      <c r="Y34" s="644"/>
      <c r="Z34" s="675">
        <v>0.2</v>
      </c>
      <c r="AA34" s="675"/>
      <c r="AB34" s="675"/>
      <c r="AC34" s="675"/>
      <c r="AD34" s="676">
        <v>14034</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3085178</v>
      </c>
      <c r="CS34" s="643"/>
      <c r="CT34" s="643"/>
      <c r="CU34" s="643"/>
      <c r="CV34" s="643"/>
      <c r="CW34" s="643"/>
      <c r="CX34" s="643"/>
      <c r="CY34" s="644"/>
      <c r="CZ34" s="645">
        <v>9.5</v>
      </c>
      <c r="DA34" s="663"/>
      <c r="DB34" s="663"/>
      <c r="DC34" s="664"/>
      <c r="DD34" s="648">
        <v>1365981</v>
      </c>
      <c r="DE34" s="643"/>
      <c r="DF34" s="643"/>
      <c r="DG34" s="643"/>
      <c r="DH34" s="643"/>
      <c r="DI34" s="643"/>
      <c r="DJ34" s="643"/>
      <c r="DK34" s="644"/>
      <c r="DL34" s="648">
        <v>1094702</v>
      </c>
      <c r="DM34" s="643"/>
      <c r="DN34" s="643"/>
      <c r="DO34" s="643"/>
      <c r="DP34" s="643"/>
      <c r="DQ34" s="643"/>
      <c r="DR34" s="643"/>
      <c r="DS34" s="643"/>
      <c r="DT34" s="643"/>
      <c r="DU34" s="643"/>
      <c r="DV34" s="644"/>
      <c r="DW34" s="645">
        <v>9</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1523547</v>
      </c>
      <c r="S35" s="643"/>
      <c r="T35" s="643"/>
      <c r="U35" s="643"/>
      <c r="V35" s="643"/>
      <c r="W35" s="643"/>
      <c r="X35" s="643"/>
      <c r="Y35" s="644"/>
      <c r="Z35" s="675">
        <v>4.5999999999999996</v>
      </c>
      <c r="AA35" s="675"/>
      <c r="AB35" s="675"/>
      <c r="AC35" s="675"/>
      <c r="AD35" s="676" t="s">
        <v>124</v>
      </c>
      <c r="AE35" s="676"/>
      <c r="AF35" s="676"/>
      <c r="AG35" s="676"/>
      <c r="AH35" s="676"/>
      <c r="AI35" s="676"/>
      <c r="AJ35" s="676"/>
      <c r="AK35" s="676"/>
      <c r="AL35" s="645" t="s">
        <v>124</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91277</v>
      </c>
      <c r="CS35" s="661"/>
      <c r="CT35" s="661"/>
      <c r="CU35" s="661"/>
      <c r="CV35" s="661"/>
      <c r="CW35" s="661"/>
      <c r="CX35" s="661"/>
      <c r="CY35" s="662"/>
      <c r="CZ35" s="645">
        <v>0.3</v>
      </c>
      <c r="DA35" s="663"/>
      <c r="DB35" s="663"/>
      <c r="DC35" s="664"/>
      <c r="DD35" s="648">
        <v>60845</v>
      </c>
      <c r="DE35" s="661"/>
      <c r="DF35" s="661"/>
      <c r="DG35" s="661"/>
      <c r="DH35" s="661"/>
      <c r="DI35" s="661"/>
      <c r="DJ35" s="661"/>
      <c r="DK35" s="662"/>
      <c r="DL35" s="648">
        <v>60845</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2160929</v>
      </c>
      <c r="S36" s="643"/>
      <c r="T36" s="643"/>
      <c r="U36" s="643"/>
      <c r="V36" s="643"/>
      <c r="W36" s="643"/>
      <c r="X36" s="643"/>
      <c r="Y36" s="644"/>
      <c r="Z36" s="675">
        <v>6.5</v>
      </c>
      <c r="AA36" s="675"/>
      <c r="AB36" s="675"/>
      <c r="AC36" s="675"/>
      <c r="AD36" s="676" t="s">
        <v>124</v>
      </c>
      <c r="AE36" s="676"/>
      <c r="AF36" s="676"/>
      <c r="AG36" s="676"/>
      <c r="AH36" s="676"/>
      <c r="AI36" s="676"/>
      <c r="AJ36" s="676"/>
      <c r="AK36" s="676"/>
      <c r="AL36" s="645" t="s">
        <v>124</v>
      </c>
      <c r="AM36" s="646"/>
      <c r="AN36" s="646"/>
      <c r="AO36" s="677"/>
      <c r="AP36" s="235"/>
      <c r="AQ36" s="694" t="s">
        <v>325</v>
      </c>
      <c r="AR36" s="695"/>
      <c r="AS36" s="695"/>
      <c r="AT36" s="695"/>
      <c r="AU36" s="695"/>
      <c r="AV36" s="695"/>
      <c r="AW36" s="695"/>
      <c r="AX36" s="695"/>
      <c r="AY36" s="696"/>
      <c r="AZ36" s="697">
        <v>2915939</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85075</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6984658</v>
      </c>
      <c r="CS36" s="643"/>
      <c r="CT36" s="643"/>
      <c r="CU36" s="643"/>
      <c r="CV36" s="643"/>
      <c r="CW36" s="643"/>
      <c r="CX36" s="643"/>
      <c r="CY36" s="644"/>
      <c r="CZ36" s="645">
        <v>21.6</v>
      </c>
      <c r="DA36" s="663"/>
      <c r="DB36" s="663"/>
      <c r="DC36" s="664"/>
      <c r="DD36" s="648">
        <v>2210863</v>
      </c>
      <c r="DE36" s="643"/>
      <c r="DF36" s="643"/>
      <c r="DG36" s="643"/>
      <c r="DH36" s="643"/>
      <c r="DI36" s="643"/>
      <c r="DJ36" s="643"/>
      <c r="DK36" s="644"/>
      <c r="DL36" s="648">
        <v>1790856</v>
      </c>
      <c r="DM36" s="643"/>
      <c r="DN36" s="643"/>
      <c r="DO36" s="643"/>
      <c r="DP36" s="643"/>
      <c r="DQ36" s="643"/>
      <c r="DR36" s="643"/>
      <c r="DS36" s="643"/>
      <c r="DT36" s="643"/>
      <c r="DU36" s="643"/>
      <c r="DV36" s="644"/>
      <c r="DW36" s="645">
        <v>14.7</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615432</v>
      </c>
      <c r="S37" s="643"/>
      <c r="T37" s="643"/>
      <c r="U37" s="643"/>
      <c r="V37" s="643"/>
      <c r="W37" s="643"/>
      <c r="X37" s="643"/>
      <c r="Y37" s="644"/>
      <c r="Z37" s="675">
        <v>1.8</v>
      </c>
      <c r="AA37" s="675"/>
      <c r="AB37" s="675"/>
      <c r="AC37" s="675"/>
      <c r="AD37" s="676" t="s">
        <v>124</v>
      </c>
      <c r="AE37" s="676"/>
      <c r="AF37" s="676"/>
      <c r="AG37" s="676"/>
      <c r="AH37" s="676"/>
      <c r="AI37" s="676"/>
      <c r="AJ37" s="676"/>
      <c r="AK37" s="676"/>
      <c r="AL37" s="645" t="s">
        <v>172</v>
      </c>
      <c r="AM37" s="646"/>
      <c r="AN37" s="646"/>
      <c r="AO37" s="677"/>
      <c r="AQ37" s="685" t="s">
        <v>329</v>
      </c>
      <c r="AR37" s="686"/>
      <c r="AS37" s="686"/>
      <c r="AT37" s="686"/>
      <c r="AU37" s="686"/>
      <c r="AV37" s="686"/>
      <c r="AW37" s="686"/>
      <c r="AX37" s="686"/>
      <c r="AY37" s="687"/>
      <c r="AZ37" s="642">
        <v>360844</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-90306</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1466301</v>
      </c>
      <c r="CS37" s="661"/>
      <c r="CT37" s="661"/>
      <c r="CU37" s="661"/>
      <c r="CV37" s="661"/>
      <c r="CW37" s="661"/>
      <c r="CX37" s="661"/>
      <c r="CY37" s="662"/>
      <c r="CZ37" s="645">
        <v>4.5</v>
      </c>
      <c r="DA37" s="663"/>
      <c r="DB37" s="663"/>
      <c r="DC37" s="664"/>
      <c r="DD37" s="648">
        <v>1422307</v>
      </c>
      <c r="DE37" s="661"/>
      <c r="DF37" s="661"/>
      <c r="DG37" s="661"/>
      <c r="DH37" s="661"/>
      <c r="DI37" s="661"/>
      <c r="DJ37" s="661"/>
      <c r="DK37" s="662"/>
      <c r="DL37" s="648">
        <v>1417682</v>
      </c>
      <c r="DM37" s="661"/>
      <c r="DN37" s="661"/>
      <c r="DO37" s="661"/>
      <c r="DP37" s="661"/>
      <c r="DQ37" s="661"/>
      <c r="DR37" s="661"/>
      <c r="DS37" s="661"/>
      <c r="DT37" s="661"/>
      <c r="DU37" s="661"/>
      <c r="DV37" s="662"/>
      <c r="DW37" s="645">
        <v>11.6</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639822</v>
      </c>
      <c r="S38" s="643"/>
      <c r="T38" s="643"/>
      <c r="U38" s="643"/>
      <c r="V38" s="643"/>
      <c r="W38" s="643"/>
      <c r="X38" s="643"/>
      <c r="Y38" s="644"/>
      <c r="Z38" s="675">
        <v>1.9</v>
      </c>
      <c r="AA38" s="675"/>
      <c r="AB38" s="675"/>
      <c r="AC38" s="675"/>
      <c r="AD38" s="676" t="s">
        <v>124</v>
      </c>
      <c r="AE38" s="676"/>
      <c r="AF38" s="676"/>
      <c r="AG38" s="676"/>
      <c r="AH38" s="676"/>
      <c r="AI38" s="676"/>
      <c r="AJ38" s="676"/>
      <c r="AK38" s="676"/>
      <c r="AL38" s="645" t="s">
        <v>124</v>
      </c>
      <c r="AM38" s="646"/>
      <c r="AN38" s="646"/>
      <c r="AO38" s="677"/>
      <c r="AQ38" s="685" t="s">
        <v>333</v>
      </c>
      <c r="AR38" s="686"/>
      <c r="AS38" s="686"/>
      <c r="AT38" s="686"/>
      <c r="AU38" s="686"/>
      <c r="AV38" s="686"/>
      <c r="AW38" s="686"/>
      <c r="AX38" s="686"/>
      <c r="AY38" s="687"/>
      <c r="AZ38" s="642">
        <v>10201</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7351</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2544322</v>
      </c>
      <c r="CS38" s="643"/>
      <c r="CT38" s="643"/>
      <c r="CU38" s="643"/>
      <c r="CV38" s="643"/>
      <c r="CW38" s="643"/>
      <c r="CX38" s="643"/>
      <c r="CY38" s="644"/>
      <c r="CZ38" s="645">
        <v>7.9</v>
      </c>
      <c r="DA38" s="663"/>
      <c r="DB38" s="663"/>
      <c r="DC38" s="664"/>
      <c r="DD38" s="648">
        <v>2075303</v>
      </c>
      <c r="DE38" s="643"/>
      <c r="DF38" s="643"/>
      <c r="DG38" s="643"/>
      <c r="DH38" s="643"/>
      <c r="DI38" s="643"/>
      <c r="DJ38" s="643"/>
      <c r="DK38" s="644"/>
      <c r="DL38" s="648">
        <v>1866286</v>
      </c>
      <c r="DM38" s="643"/>
      <c r="DN38" s="643"/>
      <c r="DO38" s="643"/>
      <c r="DP38" s="643"/>
      <c r="DQ38" s="643"/>
      <c r="DR38" s="643"/>
      <c r="DS38" s="643"/>
      <c r="DT38" s="643"/>
      <c r="DU38" s="643"/>
      <c r="DV38" s="644"/>
      <c r="DW38" s="645">
        <v>15.3</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5303294</v>
      </c>
      <c r="S39" s="643"/>
      <c r="T39" s="643"/>
      <c r="U39" s="643"/>
      <c r="V39" s="643"/>
      <c r="W39" s="643"/>
      <c r="X39" s="643"/>
      <c r="Y39" s="644"/>
      <c r="Z39" s="675">
        <v>15.9</v>
      </c>
      <c r="AA39" s="675"/>
      <c r="AB39" s="675"/>
      <c r="AC39" s="675"/>
      <c r="AD39" s="676" t="s">
        <v>172</v>
      </c>
      <c r="AE39" s="676"/>
      <c r="AF39" s="676"/>
      <c r="AG39" s="676"/>
      <c r="AH39" s="676"/>
      <c r="AI39" s="676"/>
      <c r="AJ39" s="676"/>
      <c r="AK39" s="676"/>
      <c r="AL39" s="645" t="s">
        <v>124</v>
      </c>
      <c r="AM39" s="646"/>
      <c r="AN39" s="646"/>
      <c r="AO39" s="677"/>
      <c r="AQ39" s="685" t="s">
        <v>337</v>
      </c>
      <c r="AR39" s="686"/>
      <c r="AS39" s="686"/>
      <c r="AT39" s="686"/>
      <c r="AU39" s="686"/>
      <c r="AV39" s="686"/>
      <c r="AW39" s="686"/>
      <c r="AX39" s="686"/>
      <c r="AY39" s="687"/>
      <c r="AZ39" s="642">
        <v>7794</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11956</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731466</v>
      </c>
      <c r="CS39" s="661"/>
      <c r="CT39" s="661"/>
      <c r="CU39" s="661"/>
      <c r="CV39" s="661"/>
      <c r="CW39" s="661"/>
      <c r="CX39" s="661"/>
      <c r="CY39" s="662"/>
      <c r="CZ39" s="645">
        <v>2.2999999999999998</v>
      </c>
      <c r="DA39" s="663"/>
      <c r="DB39" s="663"/>
      <c r="DC39" s="664"/>
      <c r="DD39" s="648">
        <v>31421</v>
      </c>
      <c r="DE39" s="661"/>
      <c r="DF39" s="661"/>
      <c r="DG39" s="661"/>
      <c r="DH39" s="661"/>
      <c r="DI39" s="661"/>
      <c r="DJ39" s="661"/>
      <c r="DK39" s="662"/>
      <c r="DL39" s="648" t="s">
        <v>172</v>
      </c>
      <c r="DM39" s="661"/>
      <c r="DN39" s="661"/>
      <c r="DO39" s="661"/>
      <c r="DP39" s="661"/>
      <c r="DQ39" s="661"/>
      <c r="DR39" s="661"/>
      <c r="DS39" s="661"/>
      <c r="DT39" s="661"/>
      <c r="DU39" s="661"/>
      <c r="DV39" s="662"/>
      <c r="DW39" s="645" t="s">
        <v>124</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124</v>
      </c>
      <c r="S40" s="643"/>
      <c r="T40" s="643"/>
      <c r="U40" s="643"/>
      <c r="V40" s="643"/>
      <c r="W40" s="643"/>
      <c r="X40" s="643"/>
      <c r="Y40" s="644"/>
      <c r="Z40" s="675" t="s">
        <v>124</v>
      </c>
      <c r="AA40" s="675"/>
      <c r="AB40" s="675"/>
      <c r="AC40" s="675"/>
      <c r="AD40" s="676" t="s">
        <v>124</v>
      </c>
      <c r="AE40" s="676"/>
      <c r="AF40" s="676"/>
      <c r="AG40" s="676"/>
      <c r="AH40" s="676"/>
      <c r="AI40" s="676"/>
      <c r="AJ40" s="676"/>
      <c r="AK40" s="676"/>
      <c r="AL40" s="645" t="s">
        <v>124</v>
      </c>
      <c r="AM40" s="646"/>
      <c r="AN40" s="646"/>
      <c r="AO40" s="677"/>
      <c r="AQ40" s="685" t="s">
        <v>341</v>
      </c>
      <c r="AR40" s="686"/>
      <c r="AS40" s="686"/>
      <c r="AT40" s="686"/>
      <c r="AU40" s="686"/>
      <c r="AV40" s="686"/>
      <c r="AW40" s="686"/>
      <c r="AX40" s="686"/>
      <c r="AY40" s="687"/>
      <c r="AZ40" s="642" t="s">
        <v>172</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89</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76611</v>
      </c>
      <c r="CS40" s="643"/>
      <c r="CT40" s="643"/>
      <c r="CU40" s="643"/>
      <c r="CV40" s="643"/>
      <c r="CW40" s="643"/>
      <c r="CX40" s="643"/>
      <c r="CY40" s="644"/>
      <c r="CZ40" s="645">
        <v>0.2</v>
      </c>
      <c r="DA40" s="663"/>
      <c r="DB40" s="663"/>
      <c r="DC40" s="664"/>
      <c r="DD40" s="648">
        <v>65688</v>
      </c>
      <c r="DE40" s="643"/>
      <c r="DF40" s="643"/>
      <c r="DG40" s="643"/>
      <c r="DH40" s="643"/>
      <c r="DI40" s="643"/>
      <c r="DJ40" s="643"/>
      <c r="DK40" s="644"/>
      <c r="DL40" s="648" t="s">
        <v>172</v>
      </c>
      <c r="DM40" s="643"/>
      <c r="DN40" s="643"/>
      <c r="DO40" s="643"/>
      <c r="DP40" s="643"/>
      <c r="DQ40" s="643"/>
      <c r="DR40" s="643"/>
      <c r="DS40" s="643"/>
      <c r="DT40" s="643"/>
      <c r="DU40" s="643"/>
      <c r="DV40" s="644"/>
      <c r="DW40" s="645" t="s">
        <v>124</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124</v>
      </c>
      <c r="S41" s="643"/>
      <c r="T41" s="643"/>
      <c r="U41" s="643"/>
      <c r="V41" s="643"/>
      <c r="W41" s="643"/>
      <c r="X41" s="643"/>
      <c r="Y41" s="644"/>
      <c r="Z41" s="675" t="s">
        <v>124</v>
      </c>
      <c r="AA41" s="675"/>
      <c r="AB41" s="675"/>
      <c r="AC41" s="675"/>
      <c r="AD41" s="676" t="s">
        <v>124</v>
      </c>
      <c r="AE41" s="676"/>
      <c r="AF41" s="676"/>
      <c r="AG41" s="676"/>
      <c r="AH41" s="676"/>
      <c r="AI41" s="676"/>
      <c r="AJ41" s="676"/>
      <c r="AK41" s="676"/>
      <c r="AL41" s="645" t="s">
        <v>172</v>
      </c>
      <c r="AM41" s="646"/>
      <c r="AN41" s="646"/>
      <c r="AO41" s="677"/>
      <c r="AQ41" s="685" t="s">
        <v>346</v>
      </c>
      <c r="AR41" s="686"/>
      <c r="AS41" s="686"/>
      <c r="AT41" s="686"/>
      <c r="AU41" s="686"/>
      <c r="AV41" s="686"/>
      <c r="AW41" s="686"/>
      <c r="AX41" s="686"/>
      <c r="AY41" s="687"/>
      <c r="AZ41" s="642">
        <v>606417</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124</v>
      </c>
      <c r="CS41" s="661"/>
      <c r="CT41" s="661"/>
      <c r="CU41" s="661"/>
      <c r="CV41" s="661"/>
      <c r="CW41" s="661"/>
      <c r="CX41" s="661"/>
      <c r="CY41" s="662"/>
      <c r="CZ41" s="645" t="s">
        <v>124</v>
      </c>
      <c r="DA41" s="663"/>
      <c r="DB41" s="663"/>
      <c r="DC41" s="664"/>
      <c r="DD41" s="648" t="s">
        <v>124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404248</v>
      </c>
      <c r="S42" s="643"/>
      <c r="T42" s="643"/>
      <c r="U42" s="643"/>
      <c r="V42" s="643"/>
      <c r="W42" s="643"/>
      <c r="X42" s="643"/>
      <c r="Y42" s="644"/>
      <c r="Z42" s="675">
        <v>1.2</v>
      </c>
      <c r="AA42" s="675"/>
      <c r="AB42" s="675"/>
      <c r="AC42" s="675"/>
      <c r="AD42" s="676" t="s">
        <v>124</v>
      </c>
      <c r="AE42" s="676"/>
      <c r="AF42" s="676"/>
      <c r="AG42" s="676"/>
      <c r="AH42" s="676"/>
      <c r="AI42" s="676"/>
      <c r="AJ42" s="676"/>
      <c r="AK42" s="676"/>
      <c r="AL42" s="645" t="s">
        <v>172</v>
      </c>
      <c r="AM42" s="646"/>
      <c r="AN42" s="646"/>
      <c r="AO42" s="677"/>
      <c r="AQ42" s="678" t="s">
        <v>350</v>
      </c>
      <c r="AR42" s="679"/>
      <c r="AS42" s="679"/>
      <c r="AT42" s="679"/>
      <c r="AU42" s="679"/>
      <c r="AV42" s="679"/>
      <c r="AW42" s="679"/>
      <c r="AX42" s="679"/>
      <c r="AY42" s="680"/>
      <c r="AZ42" s="626">
        <v>1930683</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415</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7490694</v>
      </c>
      <c r="CS42" s="643"/>
      <c r="CT42" s="643"/>
      <c r="CU42" s="643"/>
      <c r="CV42" s="643"/>
      <c r="CW42" s="643"/>
      <c r="CX42" s="643"/>
      <c r="CY42" s="644"/>
      <c r="CZ42" s="645">
        <v>23.2</v>
      </c>
      <c r="DA42" s="646"/>
      <c r="DB42" s="646"/>
      <c r="DC42" s="647"/>
      <c r="DD42" s="648">
        <v>1248194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33365513</v>
      </c>
      <c r="S43" s="665"/>
      <c r="T43" s="665"/>
      <c r="U43" s="665"/>
      <c r="V43" s="665"/>
      <c r="W43" s="665"/>
      <c r="X43" s="665"/>
      <c r="Y43" s="666"/>
      <c r="Z43" s="667">
        <v>100</v>
      </c>
      <c r="AA43" s="667"/>
      <c r="AB43" s="667"/>
      <c r="AC43" s="667"/>
      <c r="AD43" s="668">
        <v>11771464</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587305</v>
      </c>
      <c r="CS43" s="661"/>
      <c r="CT43" s="661"/>
      <c r="CU43" s="661"/>
      <c r="CV43" s="661"/>
      <c r="CW43" s="661"/>
      <c r="CX43" s="661"/>
      <c r="CY43" s="662"/>
      <c r="CZ43" s="645">
        <v>1.8</v>
      </c>
      <c r="DA43" s="663"/>
      <c r="DB43" s="663"/>
      <c r="DC43" s="664"/>
      <c r="DD43" s="648">
        <v>583667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7338972</v>
      </c>
      <c r="CS44" s="643"/>
      <c r="CT44" s="643"/>
      <c r="CU44" s="643"/>
      <c r="CV44" s="643"/>
      <c r="CW44" s="643"/>
      <c r="CX44" s="643"/>
      <c r="CY44" s="644"/>
      <c r="CZ44" s="645">
        <v>22.7</v>
      </c>
      <c r="DA44" s="646"/>
      <c r="DB44" s="646"/>
      <c r="DC44" s="647"/>
      <c r="DD44" s="648">
        <v>1116944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2530001</v>
      </c>
      <c r="CS45" s="661"/>
      <c r="CT45" s="661"/>
      <c r="CU45" s="661"/>
      <c r="CV45" s="661"/>
      <c r="CW45" s="661"/>
      <c r="CX45" s="661"/>
      <c r="CY45" s="662"/>
      <c r="CZ45" s="645">
        <v>7.8</v>
      </c>
      <c r="DA45" s="663"/>
      <c r="DB45" s="663"/>
      <c r="DC45" s="664"/>
      <c r="DD45" s="648">
        <v>40310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4646031</v>
      </c>
      <c r="CS46" s="643"/>
      <c r="CT46" s="643"/>
      <c r="CU46" s="643"/>
      <c r="CV46" s="643"/>
      <c r="CW46" s="643"/>
      <c r="CX46" s="643"/>
      <c r="CY46" s="644"/>
      <c r="CZ46" s="645">
        <v>14.4</v>
      </c>
      <c r="DA46" s="646"/>
      <c r="DB46" s="646"/>
      <c r="DC46" s="647"/>
      <c r="DD46" s="648">
        <v>1073694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151722</v>
      </c>
      <c r="CS47" s="661"/>
      <c r="CT47" s="661"/>
      <c r="CU47" s="661"/>
      <c r="CV47" s="661"/>
      <c r="CW47" s="661"/>
      <c r="CX47" s="661"/>
      <c r="CY47" s="662"/>
      <c r="CZ47" s="645">
        <v>0.5</v>
      </c>
      <c r="DA47" s="663"/>
      <c r="DB47" s="663"/>
      <c r="DC47" s="664"/>
      <c r="DD47" s="648">
        <v>131250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124</v>
      </c>
      <c r="CS48" s="643"/>
      <c r="CT48" s="643"/>
      <c r="CU48" s="643"/>
      <c r="CV48" s="643"/>
      <c r="CW48" s="643"/>
      <c r="CX48" s="643"/>
      <c r="CY48" s="644"/>
      <c r="CZ48" s="645" t="s">
        <v>124</v>
      </c>
      <c r="DA48" s="646"/>
      <c r="DB48" s="646"/>
      <c r="DC48" s="647"/>
      <c r="DD48" s="648" t="s">
        <v>124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32316565</v>
      </c>
      <c r="CS49" s="627"/>
      <c r="CT49" s="627"/>
      <c r="CU49" s="627"/>
      <c r="CV49" s="627"/>
      <c r="CW49" s="627"/>
      <c r="CX49" s="627"/>
      <c r="CY49" s="628"/>
      <c r="CZ49" s="629">
        <v>100</v>
      </c>
      <c r="DA49" s="630"/>
      <c r="DB49" s="630"/>
      <c r="DC49" s="631"/>
      <c r="DD49" s="632">
        <v>14282281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QyzD465+ZqzblazUriFTfdtma8egSZtRqHnEgGQ5E3qpDgjtto8LLbewswFaH+EO0AbjWGirmZMDpNep7bQIwA==" saltValue="uIUFuvGVuzOlwcBoyVF4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V10" sqref="V10:Z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33384</v>
      </c>
      <c r="R7" s="1162"/>
      <c r="S7" s="1162"/>
      <c r="T7" s="1162"/>
      <c r="U7" s="1162"/>
      <c r="V7" s="1162">
        <v>32335</v>
      </c>
      <c r="W7" s="1162"/>
      <c r="X7" s="1162"/>
      <c r="Y7" s="1162"/>
      <c r="Z7" s="1162"/>
      <c r="AA7" s="1162">
        <v>1049</v>
      </c>
      <c r="AB7" s="1162"/>
      <c r="AC7" s="1162"/>
      <c r="AD7" s="1162"/>
      <c r="AE7" s="1163"/>
      <c r="AF7" s="1164">
        <v>943</v>
      </c>
      <c r="AG7" s="1165"/>
      <c r="AH7" s="1165"/>
      <c r="AI7" s="1165"/>
      <c r="AJ7" s="1166"/>
      <c r="AK7" s="1148">
        <v>2161</v>
      </c>
      <c r="AL7" s="1149"/>
      <c r="AM7" s="1149"/>
      <c r="AN7" s="1149"/>
      <c r="AO7" s="1149"/>
      <c r="AP7" s="1149">
        <v>30369</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581</v>
      </c>
      <c r="BS7" s="1152" t="s">
        <v>582</v>
      </c>
      <c r="BT7" s="1153"/>
      <c r="BU7" s="1153"/>
      <c r="BV7" s="1153"/>
      <c r="BW7" s="1153"/>
      <c r="BX7" s="1153"/>
      <c r="BY7" s="1153"/>
      <c r="BZ7" s="1153"/>
      <c r="CA7" s="1153"/>
      <c r="CB7" s="1153"/>
      <c r="CC7" s="1153"/>
      <c r="CD7" s="1153"/>
      <c r="CE7" s="1153"/>
      <c r="CF7" s="1153"/>
      <c r="CG7" s="1154"/>
      <c r="CH7" s="1145">
        <v>2</v>
      </c>
      <c r="CI7" s="1146"/>
      <c r="CJ7" s="1146"/>
      <c r="CK7" s="1146"/>
      <c r="CL7" s="1147"/>
      <c r="CM7" s="1145">
        <v>951</v>
      </c>
      <c r="CN7" s="1146"/>
      <c r="CO7" s="1146"/>
      <c r="CP7" s="1146"/>
      <c r="CQ7" s="1147"/>
      <c r="CR7" s="1145">
        <v>6</v>
      </c>
      <c r="CS7" s="1146"/>
      <c r="CT7" s="1146"/>
      <c r="CU7" s="1146"/>
      <c r="CV7" s="1147"/>
      <c r="CW7" s="1145" t="s">
        <v>580</v>
      </c>
      <c r="CX7" s="1146"/>
      <c r="CY7" s="1146"/>
      <c r="CZ7" s="1146"/>
      <c r="DA7" s="1147"/>
      <c r="DB7" s="1145" t="s">
        <v>580</v>
      </c>
      <c r="DC7" s="1146"/>
      <c r="DD7" s="1146"/>
      <c r="DE7" s="1146"/>
      <c r="DF7" s="1147"/>
      <c r="DG7" s="1145" t="s">
        <v>580</v>
      </c>
      <c r="DH7" s="1146"/>
      <c r="DI7" s="1146"/>
      <c r="DJ7" s="1146"/>
      <c r="DK7" s="1147"/>
      <c r="DL7" s="1145">
        <v>526</v>
      </c>
      <c r="DM7" s="1146"/>
      <c r="DN7" s="1146"/>
      <c r="DO7" s="1146"/>
      <c r="DP7" s="1147"/>
      <c r="DQ7" s="1145">
        <v>365</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583</v>
      </c>
      <c r="BT8" s="1072"/>
      <c r="BU8" s="1072"/>
      <c r="BV8" s="1072"/>
      <c r="BW8" s="1072"/>
      <c r="BX8" s="1072"/>
      <c r="BY8" s="1072"/>
      <c r="BZ8" s="1072"/>
      <c r="CA8" s="1072"/>
      <c r="CB8" s="1072"/>
      <c r="CC8" s="1072"/>
      <c r="CD8" s="1072"/>
      <c r="CE8" s="1072"/>
      <c r="CF8" s="1072"/>
      <c r="CG8" s="1073"/>
      <c r="CH8" s="1046">
        <v>13</v>
      </c>
      <c r="CI8" s="1047"/>
      <c r="CJ8" s="1047"/>
      <c r="CK8" s="1047"/>
      <c r="CL8" s="1048"/>
      <c r="CM8" s="1046">
        <v>117</v>
      </c>
      <c r="CN8" s="1047"/>
      <c r="CO8" s="1047"/>
      <c r="CP8" s="1047"/>
      <c r="CQ8" s="1048"/>
      <c r="CR8" s="1046">
        <v>51</v>
      </c>
      <c r="CS8" s="1047"/>
      <c r="CT8" s="1047"/>
      <c r="CU8" s="1047"/>
      <c r="CV8" s="1048"/>
      <c r="CW8" s="1046" t="s">
        <v>580</v>
      </c>
      <c r="CX8" s="1047"/>
      <c r="CY8" s="1047"/>
      <c r="CZ8" s="1047"/>
      <c r="DA8" s="1048"/>
      <c r="DB8" s="1046" t="s">
        <v>580</v>
      </c>
      <c r="DC8" s="1047"/>
      <c r="DD8" s="1047"/>
      <c r="DE8" s="1047"/>
      <c r="DF8" s="1048"/>
      <c r="DG8" s="1046" t="s">
        <v>580</v>
      </c>
      <c r="DH8" s="1047"/>
      <c r="DI8" s="1047"/>
      <c r="DJ8" s="1047"/>
      <c r="DK8" s="1048"/>
      <c r="DL8" s="1046" t="s">
        <v>580</v>
      </c>
      <c r="DM8" s="1047"/>
      <c r="DN8" s="1047"/>
      <c r="DO8" s="1047"/>
      <c r="DP8" s="1048"/>
      <c r="DQ8" s="1046" t="s">
        <v>580</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33384</v>
      </c>
      <c r="R23" s="1126"/>
      <c r="S23" s="1126"/>
      <c r="T23" s="1126"/>
      <c r="U23" s="1126"/>
      <c r="V23" s="1126">
        <v>32335</v>
      </c>
      <c r="W23" s="1126"/>
      <c r="X23" s="1126"/>
      <c r="Y23" s="1126"/>
      <c r="Z23" s="1126"/>
      <c r="AA23" s="1126">
        <v>1049</v>
      </c>
      <c r="AB23" s="1126"/>
      <c r="AC23" s="1126"/>
      <c r="AD23" s="1126"/>
      <c r="AE23" s="1127"/>
      <c r="AF23" s="1128">
        <v>943</v>
      </c>
      <c r="AG23" s="1126"/>
      <c r="AH23" s="1126"/>
      <c r="AI23" s="1126"/>
      <c r="AJ23" s="1129"/>
      <c r="AK23" s="1130"/>
      <c r="AL23" s="1131"/>
      <c r="AM23" s="1131"/>
      <c r="AN23" s="1131"/>
      <c r="AO23" s="1131"/>
      <c r="AP23" s="1126">
        <v>30369</v>
      </c>
      <c r="AQ23" s="1126"/>
      <c r="AR23" s="1126"/>
      <c r="AS23" s="1126"/>
      <c r="AT23" s="1126"/>
      <c r="AU23" s="1132"/>
      <c r="AV23" s="1132"/>
      <c r="AW23" s="1132"/>
      <c r="AX23" s="1132"/>
      <c r="AY23" s="1133"/>
      <c r="AZ23" s="1122" t="s">
        <v>124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400</v>
      </c>
      <c r="C28" s="1108"/>
      <c r="D28" s="1108"/>
      <c r="E28" s="1108"/>
      <c r="F28" s="1108"/>
      <c r="G28" s="1108"/>
      <c r="H28" s="1108"/>
      <c r="I28" s="1108"/>
      <c r="J28" s="1108"/>
      <c r="K28" s="1108"/>
      <c r="L28" s="1108"/>
      <c r="M28" s="1108"/>
      <c r="N28" s="1108"/>
      <c r="O28" s="1108"/>
      <c r="P28" s="1109"/>
      <c r="Q28" s="1110">
        <v>7103</v>
      </c>
      <c r="R28" s="1111"/>
      <c r="S28" s="1111"/>
      <c r="T28" s="1111"/>
      <c r="U28" s="1111"/>
      <c r="V28" s="1111">
        <v>7018</v>
      </c>
      <c r="W28" s="1111"/>
      <c r="X28" s="1111"/>
      <c r="Y28" s="1111"/>
      <c r="Z28" s="1111"/>
      <c r="AA28" s="1111">
        <v>85</v>
      </c>
      <c r="AB28" s="1111"/>
      <c r="AC28" s="1111"/>
      <c r="AD28" s="1111"/>
      <c r="AE28" s="1112"/>
      <c r="AF28" s="1113">
        <v>85</v>
      </c>
      <c r="AG28" s="1111"/>
      <c r="AH28" s="1111"/>
      <c r="AI28" s="1111"/>
      <c r="AJ28" s="1114"/>
      <c r="AK28" s="1115">
        <v>815</v>
      </c>
      <c r="AL28" s="1103"/>
      <c r="AM28" s="1103"/>
      <c r="AN28" s="1103"/>
      <c r="AO28" s="1103"/>
      <c r="AP28" s="1103" t="s">
        <v>580</v>
      </c>
      <c r="AQ28" s="1103"/>
      <c r="AR28" s="1103"/>
      <c r="AS28" s="1103"/>
      <c r="AT28" s="1103"/>
      <c r="AU28" s="1103" t="s">
        <v>580</v>
      </c>
      <c r="AV28" s="1103"/>
      <c r="AW28" s="1103"/>
      <c r="AX28" s="1103"/>
      <c r="AY28" s="1103"/>
      <c r="AZ28" s="1104" t="s">
        <v>580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401</v>
      </c>
      <c r="C29" s="1095"/>
      <c r="D29" s="1095"/>
      <c r="E29" s="1095"/>
      <c r="F29" s="1095"/>
      <c r="G29" s="1095"/>
      <c r="H29" s="1095"/>
      <c r="I29" s="1095"/>
      <c r="J29" s="1095"/>
      <c r="K29" s="1095"/>
      <c r="L29" s="1095"/>
      <c r="M29" s="1095"/>
      <c r="N29" s="1095"/>
      <c r="O29" s="1095"/>
      <c r="P29" s="1096"/>
      <c r="Q29" s="1100">
        <v>5829</v>
      </c>
      <c r="R29" s="1101"/>
      <c r="S29" s="1101"/>
      <c r="T29" s="1101"/>
      <c r="U29" s="1101"/>
      <c r="V29" s="1101">
        <v>5635</v>
      </c>
      <c r="W29" s="1101"/>
      <c r="X29" s="1101"/>
      <c r="Y29" s="1101"/>
      <c r="Z29" s="1101"/>
      <c r="AA29" s="1101">
        <v>194</v>
      </c>
      <c r="AB29" s="1101"/>
      <c r="AC29" s="1101"/>
      <c r="AD29" s="1101"/>
      <c r="AE29" s="1102"/>
      <c r="AF29" s="1076">
        <v>194</v>
      </c>
      <c r="AG29" s="1077"/>
      <c r="AH29" s="1077"/>
      <c r="AI29" s="1077"/>
      <c r="AJ29" s="1078"/>
      <c r="AK29" s="1037">
        <v>1011</v>
      </c>
      <c r="AL29" s="1028"/>
      <c r="AM29" s="1028"/>
      <c r="AN29" s="1028"/>
      <c r="AO29" s="1028"/>
      <c r="AP29" s="1028" t="s">
        <v>580</v>
      </c>
      <c r="AQ29" s="1028"/>
      <c r="AR29" s="1028"/>
      <c r="AS29" s="1028"/>
      <c r="AT29" s="1028"/>
      <c r="AU29" s="1028" t="s">
        <v>580</v>
      </c>
      <c r="AV29" s="1028"/>
      <c r="AW29" s="1028"/>
      <c r="AX29" s="1028"/>
      <c r="AY29" s="1028"/>
      <c r="AZ29" s="1099" t="s">
        <v>580</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402</v>
      </c>
      <c r="C30" s="1095"/>
      <c r="D30" s="1095"/>
      <c r="E30" s="1095"/>
      <c r="F30" s="1095"/>
      <c r="G30" s="1095"/>
      <c r="H30" s="1095"/>
      <c r="I30" s="1095"/>
      <c r="J30" s="1095"/>
      <c r="K30" s="1095"/>
      <c r="L30" s="1095"/>
      <c r="M30" s="1095"/>
      <c r="N30" s="1095"/>
      <c r="O30" s="1095"/>
      <c r="P30" s="1096"/>
      <c r="Q30" s="1100">
        <v>719</v>
      </c>
      <c r="R30" s="1101"/>
      <c r="S30" s="1101"/>
      <c r="T30" s="1101"/>
      <c r="U30" s="1101"/>
      <c r="V30" s="1101">
        <v>719</v>
      </c>
      <c r="W30" s="1101"/>
      <c r="X30" s="1101"/>
      <c r="Y30" s="1101"/>
      <c r="Z30" s="1101"/>
      <c r="AA30" s="1101">
        <v>1</v>
      </c>
      <c r="AB30" s="1101"/>
      <c r="AC30" s="1101"/>
      <c r="AD30" s="1101"/>
      <c r="AE30" s="1102"/>
      <c r="AF30" s="1076">
        <v>1</v>
      </c>
      <c r="AG30" s="1077"/>
      <c r="AH30" s="1077"/>
      <c r="AI30" s="1077"/>
      <c r="AJ30" s="1078"/>
      <c r="AK30" s="1037">
        <v>230</v>
      </c>
      <c r="AL30" s="1028"/>
      <c r="AM30" s="1028"/>
      <c r="AN30" s="1028"/>
      <c r="AO30" s="1028"/>
      <c r="AP30" s="1028" t="s">
        <v>580</v>
      </c>
      <c r="AQ30" s="1028"/>
      <c r="AR30" s="1028"/>
      <c r="AS30" s="1028"/>
      <c r="AT30" s="1028"/>
      <c r="AU30" s="1028" t="s">
        <v>580</v>
      </c>
      <c r="AV30" s="1028"/>
      <c r="AW30" s="1028"/>
      <c r="AX30" s="1028"/>
      <c r="AY30" s="1028"/>
      <c r="AZ30" s="1099" t="s">
        <v>580</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403</v>
      </c>
      <c r="C31" s="1095"/>
      <c r="D31" s="1095"/>
      <c r="E31" s="1095"/>
      <c r="F31" s="1095"/>
      <c r="G31" s="1095"/>
      <c r="H31" s="1095"/>
      <c r="I31" s="1095"/>
      <c r="J31" s="1095"/>
      <c r="K31" s="1095"/>
      <c r="L31" s="1095"/>
      <c r="M31" s="1095"/>
      <c r="N31" s="1095"/>
      <c r="O31" s="1095"/>
      <c r="P31" s="1096"/>
      <c r="Q31" s="1100">
        <v>663</v>
      </c>
      <c r="R31" s="1101"/>
      <c r="S31" s="1101"/>
      <c r="T31" s="1101"/>
      <c r="U31" s="1101"/>
      <c r="V31" s="1101">
        <v>629</v>
      </c>
      <c r="W31" s="1101"/>
      <c r="X31" s="1101"/>
      <c r="Y31" s="1101"/>
      <c r="Z31" s="1101"/>
      <c r="AA31" s="1101">
        <v>34</v>
      </c>
      <c r="AB31" s="1101"/>
      <c r="AC31" s="1101"/>
      <c r="AD31" s="1101"/>
      <c r="AE31" s="1102"/>
      <c r="AF31" s="1076">
        <v>540</v>
      </c>
      <c r="AG31" s="1077"/>
      <c r="AH31" s="1077"/>
      <c r="AI31" s="1077"/>
      <c r="AJ31" s="1078"/>
      <c r="AK31" s="1037">
        <v>7</v>
      </c>
      <c r="AL31" s="1028"/>
      <c r="AM31" s="1028"/>
      <c r="AN31" s="1028"/>
      <c r="AO31" s="1028"/>
      <c r="AP31" s="1028">
        <v>2517</v>
      </c>
      <c r="AQ31" s="1028"/>
      <c r="AR31" s="1028"/>
      <c r="AS31" s="1028"/>
      <c r="AT31" s="1028"/>
      <c r="AU31" s="1028" t="s">
        <v>580</v>
      </c>
      <c r="AV31" s="1028"/>
      <c r="AW31" s="1028"/>
      <c r="AX31" s="1028"/>
      <c r="AY31" s="1028"/>
      <c r="AZ31" s="1099" t="s">
        <v>580</v>
      </c>
      <c r="BA31" s="1099"/>
      <c r="BB31" s="1099"/>
      <c r="BC31" s="1099"/>
      <c r="BD31" s="1099"/>
      <c r="BE31" s="1089" t="s">
        <v>404</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733</v>
      </c>
      <c r="R32" s="1101"/>
      <c r="S32" s="1101"/>
      <c r="T32" s="1101"/>
      <c r="U32" s="1101"/>
      <c r="V32" s="1101">
        <v>713</v>
      </c>
      <c r="W32" s="1101"/>
      <c r="X32" s="1101"/>
      <c r="Y32" s="1101"/>
      <c r="Z32" s="1101"/>
      <c r="AA32" s="1101">
        <v>20</v>
      </c>
      <c r="AB32" s="1101"/>
      <c r="AC32" s="1101"/>
      <c r="AD32" s="1101"/>
      <c r="AE32" s="1102"/>
      <c r="AF32" s="1076">
        <v>25</v>
      </c>
      <c r="AG32" s="1077"/>
      <c r="AH32" s="1077"/>
      <c r="AI32" s="1077"/>
      <c r="AJ32" s="1078"/>
      <c r="AK32" s="1037">
        <v>359</v>
      </c>
      <c r="AL32" s="1028"/>
      <c r="AM32" s="1028"/>
      <c r="AN32" s="1028"/>
      <c r="AO32" s="1028"/>
      <c r="AP32" s="1028">
        <v>4387</v>
      </c>
      <c r="AQ32" s="1028"/>
      <c r="AR32" s="1028"/>
      <c r="AS32" s="1028"/>
      <c r="AT32" s="1028"/>
      <c r="AU32" s="1028">
        <v>2417</v>
      </c>
      <c r="AV32" s="1028"/>
      <c r="AW32" s="1028"/>
      <c r="AX32" s="1028"/>
      <c r="AY32" s="1028"/>
      <c r="AZ32" s="1099" t="s">
        <v>580</v>
      </c>
      <c r="BA32" s="1099"/>
      <c r="BB32" s="1099"/>
      <c r="BC32" s="1099"/>
      <c r="BD32" s="1099"/>
      <c r="BE32" s="1089" t="s">
        <v>404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406</v>
      </c>
      <c r="C33" s="1095"/>
      <c r="D33" s="1095"/>
      <c r="E33" s="1095"/>
      <c r="F33" s="1095"/>
      <c r="G33" s="1095"/>
      <c r="H33" s="1095"/>
      <c r="I33" s="1095"/>
      <c r="J33" s="1095"/>
      <c r="K33" s="1095"/>
      <c r="L33" s="1095"/>
      <c r="M33" s="1095"/>
      <c r="N33" s="1095"/>
      <c r="O33" s="1095"/>
      <c r="P33" s="1096"/>
      <c r="Q33" s="1100">
        <v>32</v>
      </c>
      <c r="R33" s="1101"/>
      <c r="S33" s="1101"/>
      <c r="T33" s="1101"/>
      <c r="U33" s="1101"/>
      <c r="V33" s="1101">
        <v>31</v>
      </c>
      <c r="W33" s="1101"/>
      <c r="X33" s="1101"/>
      <c r="Y33" s="1101"/>
      <c r="Z33" s="1101"/>
      <c r="AA33" s="1101">
        <v>1</v>
      </c>
      <c r="AB33" s="1101"/>
      <c r="AC33" s="1101"/>
      <c r="AD33" s="1101"/>
      <c r="AE33" s="1102"/>
      <c r="AF33" s="1076">
        <v>36</v>
      </c>
      <c r="AG33" s="1077"/>
      <c r="AH33" s="1077"/>
      <c r="AI33" s="1077"/>
      <c r="AJ33" s="1078"/>
      <c r="AK33" s="1037">
        <v>1</v>
      </c>
      <c r="AL33" s="1028"/>
      <c r="AM33" s="1028"/>
      <c r="AN33" s="1028"/>
      <c r="AO33" s="1028"/>
      <c r="AP33" s="1028">
        <v>28</v>
      </c>
      <c r="AQ33" s="1028"/>
      <c r="AR33" s="1028"/>
      <c r="AS33" s="1028"/>
      <c r="AT33" s="1028"/>
      <c r="AU33" s="1028" t="s">
        <v>580</v>
      </c>
      <c r="AV33" s="1028"/>
      <c r="AW33" s="1028"/>
      <c r="AX33" s="1028"/>
      <c r="AY33" s="1028"/>
      <c r="AZ33" s="1099" t="s">
        <v>580</v>
      </c>
      <c r="BA33" s="1099"/>
      <c r="BB33" s="1099"/>
      <c r="BC33" s="1099"/>
      <c r="BD33" s="1099"/>
      <c r="BE33" s="1089" t="s">
        <v>407</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408</v>
      </c>
      <c r="C34" s="1095"/>
      <c r="D34" s="1095"/>
      <c r="E34" s="1095"/>
      <c r="F34" s="1095"/>
      <c r="G34" s="1095"/>
      <c r="H34" s="1095"/>
      <c r="I34" s="1095"/>
      <c r="J34" s="1095"/>
      <c r="K34" s="1095"/>
      <c r="L34" s="1095"/>
      <c r="M34" s="1095"/>
      <c r="N34" s="1095"/>
      <c r="O34" s="1095"/>
      <c r="P34" s="1096"/>
      <c r="Q34" s="1100">
        <v>187</v>
      </c>
      <c r="R34" s="1101"/>
      <c r="S34" s="1101"/>
      <c r="T34" s="1101"/>
      <c r="U34" s="1101"/>
      <c r="V34" s="1101">
        <v>172</v>
      </c>
      <c r="W34" s="1101"/>
      <c r="X34" s="1101"/>
      <c r="Y34" s="1101"/>
      <c r="Z34" s="1101"/>
      <c r="AA34" s="1101">
        <v>16</v>
      </c>
      <c r="AB34" s="1101"/>
      <c r="AC34" s="1101"/>
      <c r="AD34" s="1101"/>
      <c r="AE34" s="1102"/>
      <c r="AF34" s="1076">
        <v>16</v>
      </c>
      <c r="AG34" s="1077"/>
      <c r="AH34" s="1077"/>
      <c r="AI34" s="1077"/>
      <c r="AJ34" s="1078"/>
      <c r="AK34" s="1037">
        <v>78</v>
      </c>
      <c r="AL34" s="1028"/>
      <c r="AM34" s="1028"/>
      <c r="AN34" s="1028"/>
      <c r="AO34" s="1028"/>
      <c r="AP34" s="1028">
        <v>30</v>
      </c>
      <c r="AQ34" s="1028"/>
      <c r="AR34" s="1028"/>
      <c r="AS34" s="1028"/>
      <c r="AT34" s="1028"/>
      <c r="AU34" s="1028" t="s">
        <v>580</v>
      </c>
      <c r="AV34" s="1028"/>
      <c r="AW34" s="1028"/>
      <c r="AX34" s="1028"/>
      <c r="AY34" s="1028"/>
      <c r="AZ34" s="1099" t="s">
        <v>580</v>
      </c>
      <c r="BA34" s="1099"/>
      <c r="BB34" s="1099"/>
      <c r="BC34" s="1099"/>
      <c r="BD34" s="1099"/>
      <c r="BE34" s="1089" t="s">
        <v>409</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896</v>
      </c>
      <c r="AG63" s="1016"/>
      <c r="AH63" s="1016"/>
      <c r="AI63" s="1016"/>
      <c r="AJ63" s="1087"/>
      <c r="AK63" s="1088"/>
      <c r="AL63" s="1020"/>
      <c r="AM63" s="1020"/>
      <c r="AN63" s="1020"/>
      <c r="AO63" s="1020"/>
      <c r="AP63" s="1016">
        <v>6962</v>
      </c>
      <c r="AQ63" s="1016"/>
      <c r="AR63" s="1016"/>
      <c r="AS63" s="1016"/>
      <c r="AT63" s="1016"/>
      <c r="AU63" s="1016">
        <v>2417</v>
      </c>
      <c r="AV63" s="1016"/>
      <c r="AW63" s="1016"/>
      <c r="AX63" s="1016"/>
      <c r="AY63" s="1016"/>
      <c r="AZ63" s="1082"/>
      <c r="BA63" s="1082"/>
      <c r="BB63" s="1082"/>
      <c r="BC63" s="1082"/>
      <c r="BD63" s="1082"/>
      <c r="BE63" s="1017"/>
      <c r="BF63" s="1017"/>
      <c r="BG63" s="1017"/>
      <c r="BH63" s="1017"/>
      <c r="BI63" s="1018"/>
      <c r="BJ63" s="1083" t="s">
        <v>412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415</v>
      </c>
      <c r="R66" s="1059"/>
      <c r="S66" s="1059"/>
      <c r="T66" s="1059"/>
      <c r="U66" s="1060"/>
      <c r="V66" s="1058" t="s">
        <v>416</v>
      </c>
      <c r="W66" s="1059"/>
      <c r="X66" s="1059"/>
      <c r="Y66" s="1059"/>
      <c r="Z66" s="1060"/>
      <c r="AA66" s="1058" t="s">
        <v>417</v>
      </c>
      <c r="AB66" s="1059"/>
      <c r="AC66" s="1059"/>
      <c r="AD66" s="1059"/>
      <c r="AE66" s="1060"/>
      <c r="AF66" s="1064" t="s">
        <v>418</v>
      </c>
      <c r="AG66" s="1065"/>
      <c r="AH66" s="1065"/>
      <c r="AI66" s="1065"/>
      <c r="AJ66" s="1066"/>
      <c r="AK66" s="1058" t="s">
        <v>396</v>
      </c>
      <c r="AL66" s="1053"/>
      <c r="AM66" s="1053"/>
      <c r="AN66" s="1053"/>
      <c r="AO66" s="1054"/>
      <c r="AP66" s="1058" t="s">
        <v>419</v>
      </c>
      <c r="AQ66" s="1059"/>
      <c r="AR66" s="1059"/>
      <c r="AS66" s="1059"/>
      <c r="AT66" s="1060"/>
      <c r="AU66" s="1058" t="s">
        <v>420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584</v>
      </c>
      <c r="C68" s="1043"/>
      <c r="D68" s="1043"/>
      <c r="E68" s="1043"/>
      <c r="F68" s="1043"/>
      <c r="G68" s="1043"/>
      <c r="H68" s="1043"/>
      <c r="I68" s="1043"/>
      <c r="J68" s="1043"/>
      <c r="K68" s="1043"/>
      <c r="L68" s="1043"/>
      <c r="M68" s="1043"/>
      <c r="N68" s="1043"/>
      <c r="O68" s="1043"/>
      <c r="P68" s="1044"/>
      <c r="Q68" s="1045">
        <v>12990</v>
      </c>
      <c r="R68" s="1039"/>
      <c r="S68" s="1039"/>
      <c r="T68" s="1039"/>
      <c r="U68" s="1039"/>
      <c r="V68" s="1039">
        <v>12426</v>
      </c>
      <c r="W68" s="1039"/>
      <c r="X68" s="1039"/>
      <c r="Y68" s="1039"/>
      <c r="Z68" s="1039"/>
      <c r="AA68" s="1039">
        <v>564</v>
      </c>
      <c r="AB68" s="1039"/>
      <c r="AC68" s="1039"/>
      <c r="AD68" s="1039"/>
      <c r="AE68" s="1039"/>
      <c r="AF68" s="1039">
        <v>564</v>
      </c>
      <c r="AG68" s="1039"/>
      <c r="AH68" s="1039"/>
      <c r="AI68" s="1039"/>
      <c r="AJ68" s="1039"/>
      <c r="AK68" s="1039">
        <v>408</v>
      </c>
      <c r="AL68" s="1039"/>
      <c r="AM68" s="1039"/>
      <c r="AN68" s="1039"/>
      <c r="AO68" s="1039"/>
      <c r="AP68" s="1039" t="s">
        <v>580</v>
      </c>
      <c r="AQ68" s="1039"/>
      <c r="AR68" s="1039"/>
      <c r="AS68" s="1039"/>
      <c r="AT68" s="1039"/>
      <c r="AU68" s="1039" t="s">
        <v>580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585</v>
      </c>
      <c r="C69" s="1032"/>
      <c r="D69" s="1032"/>
      <c r="E69" s="1032"/>
      <c r="F69" s="1032"/>
      <c r="G69" s="1032"/>
      <c r="H69" s="1032"/>
      <c r="I69" s="1032"/>
      <c r="J69" s="1032"/>
      <c r="K69" s="1032"/>
      <c r="L69" s="1032"/>
      <c r="M69" s="1032"/>
      <c r="N69" s="1032"/>
      <c r="O69" s="1032"/>
      <c r="P69" s="1033"/>
      <c r="Q69" s="1034">
        <v>1657</v>
      </c>
      <c r="R69" s="1028"/>
      <c r="S69" s="1028"/>
      <c r="T69" s="1028"/>
      <c r="U69" s="1028"/>
      <c r="V69" s="1028">
        <v>1636</v>
      </c>
      <c r="W69" s="1028"/>
      <c r="X69" s="1028"/>
      <c r="Y69" s="1028"/>
      <c r="Z69" s="1028"/>
      <c r="AA69" s="1028">
        <v>20</v>
      </c>
      <c r="AB69" s="1028"/>
      <c r="AC69" s="1028"/>
      <c r="AD69" s="1028"/>
      <c r="AE69" s="1028"/>
      <c r="AF69" s="1028">
        <v>20</v>
      </c>
      <c r="AG69" s="1028"/>
      <c r="AH69" s="1028"/>
      <c r="AI69" s="1028"/>
      <c r="AJ69" s="1028"/>
      <c r="AK69" s="1028">
        <v>3</v>
      </c>
      <c r="AL69" s="1028"/>
      <c r="AM69" s="1028"/>
      <c r="AN69" s="1028"/>
      <c r="AO69" s="1028"/>
      <c r="AP69" s="1028">
        <v>1635</v>
      </c>
      <c r="AQ69" s="1028"/>
      <c r="AR69" s="1028"/>
      <c r="AS69" s="1028"/>
      <c r="AT69" s="1028"/>
      <c r="AU69" s="1028">
        <v>617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586</v>
      </c>
      <c r="C70" s="1032"/>
      <c r="D70" s="1032"/>
      <c r="E70" s="1032"/>
      <c r="F70" s="1032"/>
      <c r="G70" s="1032"/>
      <c r="H70" s="1032"/>
      <c r="I70" s="1032"/>
      <c r="J70" s="1032"/>
      <c r="K70" s="1032"/>
      <c r="L70" s="1032"/>
      <c r="M70" s="1032"/>
      <c r="N70" s="1032"/>
      <c r="O70" s="1032"/>
      <c r="P70" s="1033"/>
      <c r="Q70" s="1034">
        <v>898</v>
      </c>
      <c r="R70" s="1028"/>
      <c r="S70" s="1028"/>
      <c r="T70" s="1028"/>
      <c r="U70" s="1028"/>
      <c r="V70" s="1028">
        <v>891</v>
      </c>
      <c r="W70" s="1028"/>
      <c r="X70" s="1028"/>
      <c r="Y70" s="1028"/>
      <c r="Z70" s="1028"/>
      <c r="AA70" s="1028">
        <v>8</v>
      </c>
      <c r="AB70" s="1028"/>
      <c r="AC70" s="1028"/>
      <c r="AD70" s="1028"/>
      <c r="AE70" s="1028"/>
      <c r="AF70" s="1028">
        <v>8</v>
      </c>
      <c r="AG70" s="1028"/>
      <c r="AH70" s="1028"/>
      <c r="AI70" s="1028"/>
      <c r="AJ70" s="1028"/>
      <c r="AK70" s="1028" t="s">
        <v>580</v>
      </c>
      <c r="AL70" s="1028"/>
      <c r="AM70" s="1028"/>
      <c r="AN70" s="1028"/>
      <c r="AO70" s="1028"/>
      <c r="AP70" s="1028">
        <v>4830</v>
      </c>
      <c r="AQ70" s="1028"/>
      <c r="AR70" s="1028"/>
      <c r="AS70" s="1028"/>
      <c r="AT70" s="1028"/>
      <c r="AU70" s="1028">
        <v>3528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587</v>
      </c>
      <c r="C71" s="1032"/>
      <c r="D71" s="1032"/>
      <c r="E71" s="1032"/>
      <c r="F71" s="1032"/>
      <c r="G71" s="1032"/>
      <c r="H71" s="1032"/>
      <c r="I71" s="1032"/>
      <c r="J71" s="1032"/>
      <c r="K71" s="1032"/>
      <c r="L71" s="1032"/>
      <c r="M71" s="1032"/>
      <c r="N71" s="1032"/>
      <c r="O71" s="1032"/>
      <c r="P71" s="1033"/>
      <c r="Q71" s="1034">
        <v>430</v>
      </c>
      <c r="R71" s="1028"/>
      <c r="S71" s="1028"/>
      <c r="T71" s="1028"/>
      <c r="U71" s="1028"/>
      <c r="V71" s="1028">
        <v>425</v>
      </c>
      <c r="W71" s="1028"/>
      <c r="X71" s="1028"/>
      <c r="Y71" s="1028"/>
      <c r="Z71" s="1028"/>
      <c r="AA71" s="1028">
        <v>5</v>
      </c>
      <c r="AB71" s="1028"/>
      <c r="AC71" s="1028"/>
      <c r="AD71" s="1028"/>
      <c r="AE71" s="1028"/>
      <c r="AF71" s="1028">
        <v>5</v>
      </c>
      <c r="AG71" s="1028"/>
      <c r="AH71" s="1028"/>
      <c r="AI71" s="1028"/>
      <c r="AJ71" s="1028"/>
      <c r="AK71" s="1028" t="s">
        <v>580</v>
      </c>
      <c r="AL71" s="1028"/>
      <c r="AM71" s="1028"/>
      <c r="AN71" s="1028"/>
      <c r="AO71" s="1028"/>
      <c r="AP71" s="1028" t="s">
        <v>580</v>
      </c>
      <c r="AQ71" s="1028"/>
      <c r="AR71" s="1028"/>
      <c r="AS71" s="1028"/>
      <c r="AT71" s="1028"/>
      <c r="AU71" s="1028" t="s">
        <v>580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588</v>
      </c>
      <c r="C72" s="1032"/>
      <c r="D72" s="1032"/>
      <c r="E72" s="1032"/>
      <c r="F72" s="1032"/>
      <c r="G72" s="1032"/>
      <c r="H72" s="1032"/>
      <c r="I72" s="1032"/>
      <c r="J72" s="1032"/>
      <c r="K72" s="1032"/>
      <c r="L72" s="1032"/>
      <c r="M72" s="1032"/>
      <c r="N72" s="1032"/>
      <c r="O72" s="1032"/>
      <c r="P72" s="1033"/>
      <c r="Q72" s="1034">
        <v>285091</v>
      </c>
      <c r="R72" s="1028"/>
      <c r="S72" s="1028"/>
      <c r="T72" s="1028"/>
      <c r="U72" s="1028"/>
      <c r="V72" s="1028">
        <v>273242</v>
      </c>
      <c r="W72" s="1028"/>
      <c r="X72" s="1028"/>
      <c r="Y72" s="1028"/>
      <c r="Z72" s="1028"/>
      <c r="AA72" s="1028">
        <v>11849</v>
      </c>
      <c r="AB72" s="1028"/>
      <c r="AC72" s="1028"/>
      <c r="AD72" s="1028"/>
      <c r="AE72" s="1028"/>
      <c r="AF72" s="1028">
        <v>11849</v>
      </c>
      <c r="AG72" s="1028"/>
      <c r="AH72" s="1028"/>
      <c r="AI72" s="1028"/>
      <c r="AJ72" s="1028"/>
      <c r="AK72" s="1028">
        <v>343</v>
      </c>
      <c r="AL72" s="1028"/>
      <c r="AM72" s="1028"/>
      <c r="AN72" s="1028"/>
      <c r="AO72" s="1028"/>
      <c r="AP72" s="1028" t="s">
        <v>580</v>
      </c>
      <c r="AQ72" s="1028"/>
      <c r="AR72" s="1028"/>
      <c r="AS72" s="1028"/>
      <c r="AT72" s="1028"/>
      <c r="AU72" s="1028" t="s">
        <v>580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12446</v>
      </c>
      <c r="AG88" s="1016"/>
      <c r="AH88" s="1016"/>
      <c r="AI88" s="1016"/>
      <c r="AJ88" s="1016"/>
      <c r="AK88" s="1020"/>
      <c r="AL88" s="1020"/>
      <c r="AM88" s="1020"/>
      <c r="AN88" s="1020"/>
      <c r="AO88" s="1020"/>
      <c r="AP88" s="1016">
        <v>6465</v>
      </c>
      <c r="AQ88" s="1016"/>
      <c r="AR88" s="1016"/>
      <c r="AS88" s="1016"/>
      <c r="AT88" s="1016"/>
      <c r="AU88" s="1016">
        <v>4145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57</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v>526</v>
      </c>
      <c r="DM102" s="1008"/>
      <c r="DN102" s="1008"/>
      <c r="DO102" s="1008"/>
      <c r="DP102" s="1009"/>
      <c r="DQ102" s="1007">
        <v>365</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304</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304</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304</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2899561</v>
      </c>
      <c r="AB110" s="944"/>
      <c r="AC110" s="944"/>
      <c r="AD110" s="944"/>
      <c r="AE110" s="945"/>
      <c r="AF110" s="946">
        <v>2933646</v>
      </c>
      <c r="AG110" s="944"/>
      <c r="AH110" s="944"/>
      <c r="AI110" s="944"/>
      <c r="AJ110" s="945"/>
      <c r="AK110" s="946">
        <v>2840857</v>
      </c>
      <c r="AL110" s="944"/>
      <c r="AM110" s="944"/>
      <c r="AN110" s="944"/>
      <c r="AO110" s="945"/>
      <c r="AP110" s="947">
        <v>27.1</v>
      </c>
      <c r="AQ110" s="948"/>
      <c r="AR110" s="948"/>
      <c r="AS110" s="948"/>
      <c r="AT110" s="949"/>
      <c r="AU110" s="983" t="s">
        <v>71</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27280124</v>
      </c>
      <c r="BR110" s="891"/>
      <c r="BS110" s="891"/>
      <c r="BT110" s="891"/>
      <c r="BU110" s="891"/>
      <c r="BV110" s="891">
        <v>27804484</v>
      </c>
      <c r="BW110" s="891"/>
      <c r="BX110" s="891"/>
      <c r="BY110" s="891"/>
      <c r="BZ110" s="891"/>
      <c r="CA110" s="891">
        <v>30368588</v>
      </c>
      <c r="CB110" s="891"/>
      <c r="CC110" s="891"/>
      <c r="CD110" s="891"/>
      <c r="CE110" s="891"/>
      <c r="CF110" s="915">
        <v>290.10000000000002</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7743</v>
      </c>
      <c r="DH110" s="891"/>
      <c r="DI110" s="891"/>
      <c r="DJ110" s="891"/>
      <c r="DK110" s="891"/>
      <c r="DL110" s="891" t="s">
        <v>124</v>
      </c>
      <c r="DM110" s="891"/>
      <c r="DN110" s="891"/>
      <c r="DO110" s="891"/>
      <c r="DP110" s="891"/>
      <c r="DQ110" s="891" t="s">
        <v>438</v>
      </c>
      <c r="DR110" s="891"/>
      <c r="DS110" s="891"/>
      <c r="DT110" s="891"/>
      <c r="DU110" s="891"/>
      <c r="DV110" s="892" t="s">
        <v>438</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124</v>
      </c>
      <c r="AG111" s="972"/>
      <c r="AH111" s="972"/>
      <c r="AI111" s="972"/>
      <c r="AJ111" s="973"/>
      <c r="AK111" s="974" t="s">
        <v>440</v>
      </c>
      <c r="AL111" s="972"/>
      <c r="AM111" s="972"/>
      <c r="AN111" s="972"/>
      <c r="AO111" s="973"/>
      <c r="AP111" s="975" t="s">
        <v>438</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v>7743</v>
      </c>
      <c r="BR111" s="863"/>
      <c r="BS111" s="863"/>
      <c r="BT111" s="863"/>
      <c r="BU111" s="863"/>
      <c r="BV111" s="863" t="s">
        <v>438</v>
      </c>
      <c r="BW111" s="863"/>
      <c r="BX111" s="863"/>
      <c r="BY111" s="863"/>
      <c r="BZ111" s="863"/>
      <c r="CA111" s="863" t="s">
        <v>124</v>
      </c>
      <c r="CB111" s="863"/>
      <c r="CC111" s="863"/>
      <c r="CD111" s="863"/>
      <c r="CE111" s="863"/>
      <c r="CF111" s="924" t="s">
        <v>438</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438</v>
      </c>
      <c r="DH111" s="863"/>
      <c r="DI111" s="863"/>
      <c r="DJ111" s="863"/>
      <c r="DK111" s="863"/>
      <c r="DL111" s="863" t="s">
        <v>438</v>
      </c>
      <c r="DM111" s="863"/>
      <c r="DN111" s="863"/>
      <c r="DO111" s="863"/>
      <c r="DP111" s="863"/>
      <c r="DQ111" s="863" t="s">
        <v>124</v>
      </c>
      <c r="DR111" s="863"/>
      <c r="DS111" s="863"/>
      <c r="DT111" s="863"/>
      <c r="DU111" s="863"/>
      <c r="DV111" s="840" t="s">
        <v>438</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438</v>
      </c>
      <c r="AB112" s="826"/>
      <c r="AC112" s="826"/>
      <c r="AD112" s="826"/>
      <c r="AE112" s="827"/>
      <c r="AF112" s="828" t="s">
        <v>438</v>
      </c>
      <c r="AG112" s="826"/>
      <c r="AH112" s="826"/>
      <c r="AI112" s="826"/>
      <c r="AJ112" s="827"/>
      <c r="AK112" s="828" t="s">
        <v>124</v>
      </c>
      <c r="AL112" s="826"/>
      <c r="AM112" s="826"/>
      <c r="AN112" s="826"/>
      <c r="AO112" s="827"/>
      <c r="AP112" s="873" t="s">
        <v>438</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2721023</v>
      </c>
      <c r="BR112" s="863"/>
      <c r="BS112" s="863"/>
      <c r="BT112" s="863"/>
      <c r="BU112" s="863"/>
      <c r="BV112" s="863">
        <v>2524575</v>
      </c>
      <c r="BW112" s="863"/>
      <c r="BX112" s="863"/>
      <c r="BY112" s="863"/>
      <c r="BZ112" s="863"/>
      <c r="CA112" s="863">
        <v>2417489</v>
      </c>
      <c r="CB112" s="863"/>
      <c r="CC112" s="863"/>
      <c r="CD112" s="863"/>
      <c r="CE112" s="863"/>
      <c r="CF112" s="924">
        <v>23.1</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438</v>
      </c>
      <c r="DH112" s="863"/>
      <c r="DI112" s="863"/>
      <c r="DJ112" s="863"/>
      <c r="DK112" s="863"/>
      <c r="DL112" s="863" t="s">
        <v>124</v>
      </c>
      <c r="DM112" s="863"/>
      <c r="DN112" s="863"/>
      <c r="DO112" s="863"/>
      <c r="DP112" s="863"/>
      <c r="DQ112" s="863" t="s">
        <v>124</v>
      </c>
      <c r="DR112" s="863"/>
      <c r="DS112" s="863"/>
      <c r="DT112" s="863"/>
      <c r="DU112" s="863"/>
      <c r="DV112" s="840" t="s">
        <v>438</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261136</v>
      </c>
      <c r="AB113" s="972"/>
      <c r="AC113" s="972"/>
      <c r="AD113" s="972"/>
      <c r="AE113" s="973"/>
      <c r="AF113" s="974">
        <v>237670</v>
      </c>
      <c r="AG113" s="972"/>
      <c r="AH113" s="972"/>
      <c r="AI113" s="972"/>
      <c r="AJ113" s="973"/>
      <c r="AK113" s="974">
        <v>246932</v>
      </c>
      <c r="AL113" s="972"/>
      <c r="AM113" s="972"/>
      <c r="AN113" s="972"/>
      <c r="AO113" s="973"/>
      <c r="AP113" s="975">
        <v>2.4</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4755279</v>
      </c>
      <c r="BR113" s="863"/>
      <c r="BS113" s="863"/>
      <c r="BT113" s="863"/>
      <c r="BU113" s="863"/>
      <c r="BV113" s="863">
        <v>4503431</v>
      </c>
      <c r="BW113" s="863"/>
      <c r="BX113" s="863"/>
      <c r="BY113" s="863"/>
      <c r="BZ113" s="863"/>
      <c r="CA113" s="863">
        <v>4144605</v>
      </c>
      <c r="CB113" s="863"/>
      <c r="CC113" s="863"/>
      <c r="CD113" s="863"/>
      <c r="CE113" s="863"/>
      <c r="CF113" s="924">
        <v>39.6</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124</v>
      </c>
      <c r="DH113" s="826"/>
      <c r="DI113" s="826"/>
      <c r="DJ113" s="826"/>
      <c r="DK113" s="827"/>
      <c r="DL113" s="828" t="s">
        <v>438</v>
      </c>
      <c r="DM113" s="826"/>
      <c r="DN113" s="826"/>
      <c r="DO113" s="826"/>
      <c r="DP113" s="827"/>
      <c r="DQ113" s="828" t="s">
        <v>124</v>
      </c>
      <c r="DR113" s="826"/>
      <c r="DS113" s="826"/>
      <c r="DT113" s="826"/>
      <c r="DU113" s="827"/>
      <c r="DV113" s="873" t="s">
        <v>438</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292570</v>
      </c>
      <c r="AB114" s="826"/>
      <c r="AC114" s="826"/>
      <c r="AD114" s="826"/>
      <c r="AE114" s="827"/>
      <c r="AF114" s="828">
        <v>387654</v>
      </c>
      <c r="AG114" s="826"/>
      <c r="AH114" s="826"/>
      <c r="AI114" s="826"/>
      <c r="AJ114" s="827"/>
      <c r="AK114" s="828">
        <v>503020</v>
      </c>
      <c r="AL114" s="826"/>
      <c r="AM114" s="826"/>
      <c r="AN114" s="826"/>
      <c r="AO114" s="827"/>
      <c r="AP114" s="873">
        <v>4.8</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3122851</v>
      </c>
      <c r="BR114" s="863"/>
      <c r="BS114" s="863"/>
      <c r="BT114" s="863"/>
      <c r="BU114" s="863"/>
      <c r="BV114" s="863">
        <v>3050551</v>
      </c>
      <c r="BW114" s="863"/>
      <c r="BX114" s="863"/>
      <c r="BY114" s="863"/>
      <c r="BZ114" s="863"/>
      <c r="CA114" s="863">
        <v>2936221</v>
      </c>
      <c r="CB114" s="863"/>
      <c r="CC114" s="863"/>
      <c r="CD114" s="863"/>
      <c r="CE114" s="863"/>
      <c r="CF114" s="924">
        <v>28</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438</v>
      </c>
      <c r="DH114" s="826"/>
      <c r="DI114" s="826"/>
      <c r="DJ114" s="826"/>
      <c r="DK114" s="827"/>
      <c r="DL114" s="828" t="s">
        <v>438</v>
      </c>
      <c r="DM114" s="826"/>
      <c r="DN114" s="826"/>
      <c r="DO114" s="826"/>
      <c r="DP114" s="827"/>
      <c r="DQ114" s="828" t="s">
        <v>124</v>
      </c>
      <c r="DR114" s="826"/>
      <c r="DS114" s="826"/>
      <c r="DT114" s="826"/>
      <c r="DU114" s="827"/>
      <c r="DV114" s="873" t="s">
        <v>124</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14770</v>
      </c>
      <c r="AB115" s="972"/>
      <c r="AC115" s="972"/>
      <c r="AD115" s="972"/>
      <c r="AE115" s="973"/>
      <c r="AF115" s="974">
        <v>4681</v>
      </c>
      <c r="AG115" s="972"/>
      <c r="AH115" s="972"/>
      <c r="AI115" s="972"/>
      <c r="AJ115" s="973"/>
      <c r="AK115" s="974">
        <v>244</v>
      </c>
      <c r="AL115" s="972"/>
      <c r="AM115" s="972"/>
      <c r="AN115" s="972"/>
      <c r="AO115" s="973"/>
      <c r="AP115" s="975">
        <v>0</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v>363473</v>
      </c>
      <c r="BR115" s="863"/>
      <c r="BS115" s="863"/>
      <c r="BT115" s="863"/>
      <c r="BU115" s="863"/>
      <c r="BV115" s="863">
        <v>369710</v>
      </c>
      <c r="BW115" s="863"/>
      <c r="BX115" s="863"/>
      <c r="BY115" s="863"/>
      <c r="BZ115" s="863"/>
      <c r="CA115" s="863">
        <v>365379</v>
      </c>
      <c r="CB115" s="863"/>
      <c r="CC115" s="863"/>
      <c r="CD115" s="863"/>
      <c r="CE115" s="863"/>
      <c r="CF115" s="924">
        <v>3.5</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438</v>
      </c>
      <c r="DH115" s="826"/>
      <c r="DI115" s="826"/>
      <c r="DJ115" s="826"/>
      <c r="DK115" s="827"/>
      <c r="DL115" s="828" t="s">
        <v>438</v>
      </c>
      <c r="DM115" s="826"/>
      <c r="DN115" s="826"/>
      <c r="DO115" s="826"/>
      <c r="DP115" s="827"/>
      <c r="DQ115" s="828" t="s">
        <v>438</v>
      </c>
      <c r="DR115" s="826"/>
      <c r="DS115" s="826"/>
      <c r="DT115" s="826"/>
      <c r="DU115" s="827"/>
      <c r="DV115" s="873" t="s">
        <v>440</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124</v>
      </c>
      <c r="AB116" s="826"/>
      <c r="AC116" s="826"/>
      <c r="AD116" s="826"/>
      <c r="AE116" s="827"/>
      <c r="AF116" s="828" t="s">
        <v>124</v>
      </c>
      <c r="AG116" s="826"/>
      <c r="AH116" s="826"/>
      <c r="AI116" s="826"/>
      <c r="AJ116" s="827"/>
      <c r="AK116" s="828" t="s">
        <v>440</v>
      </c>
      <c r="AL116" s="826"/>
      <c r="AM116" s="826"/>
      <c r="AN116" s="826"/>
      <c r="AO116" s="827"/>
      <c r="AP116" s="873" t="s">
        <v>438</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124</v>
      </c>
      <c r="BR116" s="863"/>
      <c r="BS116" s="863"/>
      <c r="BT116" s="863"/>
      <c r="BU116" s="863"/>
      <c r="BV116" s="863" t="s">
        <v>438</v>
      </c>
      <c r="BW116" s="863"/>
      <c r="BX116" s="863"/>
      <c r="BY116" s="863"/>
      <c r="BZ116" s="863"/>
      <c r="CA116" s="863" t="s">
        <v>438</v>
      </c>
      <c r="CB116" s="863"/>
      <c r="CC116" s="863"/>
      <c r="CD116" s="863"/>
      <c r="CE116" s="863"/>
      <c r="CF116" s="924" t="s">
        <v>438</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438</v>
      </c>
      <c r="DH116" s="826"/>
      <c r="DI116" s="826"/>
      <c r="DJ116" s="826"/>
      <c r="DK116" s="827"/>
      <c r="DL116" s="828" t="s">
        <v>438</v>
      </c>
      <c r="DM116" s="826"/>
      <c r="DN116" s="826"/>
      <c r="DO116" s="826"/>
      <c r="DP116" s="827"/>
      <c r="DQ116" s="828" t="s">
        <v>124</v>
      </c>
      <c r="DR116" s="826"/>
      <c r="DS116" s="826"/>
      <c r="DT116" s="826"/>
      <c r="DU116" s="827"/>
      <c r="DV116" s="873" t="s">
        <v>438</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3468037</v>
      </c>
      <c r="AB117" s="958"/>
      <c r="AC117" s="958"/>
      <c r="AD117" s="958"/>
      <c r="AE117" s="959"/>
      <c r="AF117" s="960">
        <v>3563651</v>
      </c>
      <c r="AG117" s="958"/>
      <c r="AH117" s="958"/>
      <c r="AI117" s="958"/>
      <c r="AJ117" s="959"/>
      <c r="AK117" s="960">
        <v>3591053</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438</v>
      </c>
      <c r="BR117" s="863"/>
      <c r="BS117" s="863"/>
      <c r="BT117" s="863"/>
      <c r="BU117" s="863"/>
      <c r="BV117" s="863" t="s">
        <v>124</v>
      </c>
      <c r="BW117" s="863"/>
      <c r="BX117" s="863"/>
      <c r="BY117" s="863"/>
      <c r="BZ117" s="863"/>
      <c r="CA117" s="863" t="s">
        <v>124</v>
      </c>
      <c r="CB117" s="863"/>
      <c r="CC117" s="863"/>
      <c r="CD117" s="863"/>
      <c r="CE117" s="863"/>
      <c r="CF117" s="924" t="s">
        <v>124</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438</v>
      </c>
      <c r="DH117" s="826"/>
      <c r="DI117" s="826"/>
      <c r="DJ117" s="826"/>
      <c r="DK117" s="827"/>
      <c r="DL117" s="828" t="s">
        <v>124</v>
      </c>
      <c r="DM117" s="826"/>
      <c r="DN117" s="826"/>
      <c r="DO117" s="826"/>
      <c r="DP117" s="827"/>
      <c r="DQ117" s="828" t="s">
        <v>124</v>
      </c>
      <c r="DR117" s="826"/>
      <c r="DS117" s="826"/>
      <c r="DT117" s="826"/>
      <c r="DU117" s="827"/>
      <c r="DV117" s="873" t="s">
        <v>438</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304</v>
      </c>
      <c r="AL118" s="951"/>
      <c r="AM118" s="951"/>
      <c r="AN118" s="951"/>
      <c r="AO118" s="952"/>
      <c r="AP118" s="954" t="s">
        <v>432</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438</v>
      </c>
      <c r="BR118" s="894"/>
      <c r="BS118" s="894"/>
      <c r="BT118" s="894"/>
      <c r="BU118" s="894"/>
      <c r="BV118" s="894" t="s">
        <v>124</v>
      </c>
      <c r="BW118" s="894"/>
      <c r="BX118" s="894"/>
      <c r="BY118" s="894"/>
      <c r="BZ118" s="894"/>
      <c r="CA118" s="894" t="s">
        <v>438</v>
      </c>
      <c r="CB118" s="894"/>
      <c r="CC118" s="894"/>
      <c r="CD118" s="894"/>
      <c r="CE118" s="894"/>
      <c r="CF118" s="924" t="s">
        <v>124</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124</v>
      </c>
      <c r="DH118" s="826"/>
      <c r="DI118" s="826"/>
      <c r="DJ118" s="826"/>
      <c r="DK118" s="827"/>
      <c r="DL118" s="828" t="s">
        <v>438</v>
      </c>
      <c r="DM118" s="826"/>
      <c r="DN118" s="826"/>
      <c r="DO118" s="826"/>
      <c r="DP118" s="827"/>
      <c r="DQ118" s="828" t="s">
        <v>438</v>
      </c>
      <c r="DR118" s="826"/>
      <c r="DS118" s="826"/>
      <c r="DT118" s="826"/>
      <c r="DU118" s="827"/>
      <c r="DV118" s="873" t="s">
        <v>438</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14149</v>
      </c>
      <c r="AB119" s="944"/>
      <c r="AC119" s="944"/>
      <c r="AD119" s="944"/>
      <c r="AE119" s="945"/>
      <c r="AF119" s="946">
        <v>4681</v>
      </c>
      <c r="AG119" s="944"/>
      <c r="AH119" s="944"/>
      <c r="AI119" s="944"/>
      <c r="AJ119" s="945"/>
      <c r="AK119" s="946" t="s">
        <v>438</v>
      </c>
      <c r="AL119" s="944"/>
      <c r="AM119" s="944"/>
      <c r="AN119" s="944"/>
      <c r="AO119" s="945"/>
      <c r="AP119" s="947" t="s">
        <v>124</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464</v>
      </c>
      <c r="BP119" s="927"/>
      <c r="BQ119" s="931">
        <v>38250493</v>
      </c>
      <c r="BR119" s="894"/>
      <c r="BS119" s="894"/>
      <c r="BT119" s="894"/>
      <c r="BU119" s="894"/>
      <c r="BV119" s="894">
        <v>38252751</v>
      </c>
      <c r="BW119" s="894"/>
      <c r="BX119" s="894"/>
      <c r="BY119" s="894"/>
      <c r="BZ119" s="894"/>
      <c r="CA119" s="894">
        <v>40232282</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438</v>
      </c>
      <c r="DH119" s="809"/>
      <c r="DI119" s="809"/>
      <c r="DJ119" s="809"/>
      <c r="DK119" s="810"/>
      <c r="DL119" s="811" t="s">
        <v>124</v>
      </c>
      <c r="DM119" s="809"/>
      <c r="DN119" s="809"/>
      <c r="DO119" s="809"/>
      <c r="DP119" s="810"/>
      <c r="DQ119" s="811" t="s">
        <v>438</v>
      </c>
      <c r="DR119" s="809"/>
      <c r="DS119" s="809"/>
      <c r="DT119" s="809"/>
      <c r="DU119" s="810"/>
      <c r="DV119" s="897" t="s">
        <v>124</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124</v>
      </c>
      <c r="AB120" s="826"/>
      <c r="AC120" s="826"/>
      <c r="AD120" s="826"/>
      <c r="AE120" s="827"/>
      <c r="AF120" s="828" t="s">
        <v>124</v>
      </c>
      <c r="AG120" s="826"/>
      <c r="AH120" s="826"/>
      <c r="AI120" s="826"/>
      <c r="AJ120" s="827"/>
      <c r="AK120" s="828" t="s">
        <v>124</v>
      </c>
      <c r="AL120" s="826"/>
      <c r="AM120" s="826"/>
      <c r="AN120" s="826"/>
      <c r="AO120" s="827"/>
      <c r="AP120" s="873" t="s">
        <v>124</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6832457</v>
      </c>
      <c r="BR120" s="891"/>
      <c r="BS120" s="891"/>
      <c r="BT120" s="891"/>
      <c r="BU120" s="891"/>
      <c r="BV120" s="891">
        <v>6866123</v>
      </c>
      <c r="BW120" s="891"/>
      <c r="BX120" s="891"/>
      <c r="BY120" s="891"/>
      <c r="BZ120" s="891"/>
      <c r="CA120" s="891">
        <v>5921725</v>
      </c>
      <c r="CB120" s="891"/>
      <c r="CC120" s="891"/>
      <c r="CD120" s="891"/>
      <c r="CE120" s="891"/>
      <c r="CF120" s="915">
        <v>56.6</v>
      </c>
      <c r="CG120" s="916"/>
      <c r="CH120" s="916"/>
      <c r="CI120" s="916"/>
      <c r="CJ120" s="916"/>
      <c r="CK120" s="917" t="s">
        <v>468</v>
      </c>
      <c r="CL120" s="901"/>
      <c r="CM120" s="901"/>
      <c r="CN120" s="901"/>
      <c r="CO120" s="902"/>
      <c r="CP120" s="921" t="s">
        <v>405</v>
      </c>
      <c r="CQ120" s="922"/>
      <c r="CR120" s="922"/>
      <c r="CS120" s="922"/>
      <c r="CT120" s="922"/>
      <c r="CU120" s="922"/>
      <c r="CV120" s="922"/>
      <c r="CW120" s="922"/>
      <c r="CX120" s="922"/>
      <c r="CY120" s="922"/>
      <c r="CZ120" s="922"/>
      <c r="DA120" s="922"/>
      <c r="DB120" s="922"/>
      <c r="DC120" s="922"/>
      <c r="DD120" s="922"/>
      <c r="DE120" s="922"/>
      <c r="DF120" s="923"/>
      <c r="DG120" s="910" t="s">
        <v>438</v>
      </c>
      <c r="DH120" s="891"/>
      <c r="DI120" s="891"/>
      <c r="DJ120" s="891"/>
      <c r="DK120" s="891"/>
      <c r="DL120" s="891">
        <v>2524575</v>
      </c>
      <c r="DM120" s="891"/>
      <c r="DN120" s="891"/>
      <c r="DO120" s="891"/>
      <c r="DP120" s="891"/>
      <c r="DQ120" s="891">
        <v>2417489</v>
      </c>
      <c r="DR120" s="891"/>
      <c r="DS120" s="891"/>
      <c r="DT120" s="891"/>
      <c r="DU120" s="891"/>
      <c r="DV120" s="892">
        <v>23.1</v>
      </c>
      <c r="DW120" s="892"/>
      <c r="DX120" s="892"/>
      <c r="DY120" s="892"/>
      <c r="DZ120" s="893"/>
    </row>
    <row r="121" spans="1:130" s="248" customFormat="1" ht="26.25" customHeight="1" x14ac:dyDescent="0.15">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438</v>
      </c>
      <c r="AB121" s="826"/>
      <c r="AC121" s="826"/>
      <c r="AD121" s="826"/>
      <c r="AE121" s="827"/>
      <c r="AF121" s="828" t="s">
        <v>124</v>
      </c>
      <c r="AG121" s="826"/>
      <c r="AH121" s="826"/>
      <c r="AI121" s="826"/>
      <c r="AJ121" s="827"/>
      <c r="AK121" s="828" t="s">
        <v>124</v>
      </c>
      <c r="AL121" s="826"/>
      <c r="AM121" s="826"/>
      <c r="AN121" s="826"/>
      <c r="AO121" s="827"/>
      <c r="AP121" s="873" t="s">
        <v>124</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v>974786</v>
      </c>
      <c r="BR121" s="863"/>
      <c r="BS121" s="863"/>
      <c r="BT121" s="863"/>
      <c r="BU121" s="863"/>
      <c r="BV121" s="863">
        <v>891834</v>
      </c>
      <c r="BW121" s="863"/>
      <c r="BX121" s="863"/>
      <c r="BY121" s="863"/>
      <c r="BZ121" s="863"/>
      <c r="CA121" s="863">
        <v>841966</v>
      </c>
      <c r="CB121" s="863"/>
      <c r="CC121" s="863"/>
      <c r="CD121" s="863"/>
      <c r="CE121" s="863"/>
      <c r="CF121" s="924">
        <v>8</v>
      </c>
      <c r="CG121" s="925"/>
      <c r="CH121" s="925"/>
      <c r="CI121" s="925"/>
      <c r="CJ121" s="925"/>
      <c r="CK121" s="918"/>
      <c r="CL121" s="904"/>
      <c r="CM121" s="904"/>
      <c r="CN121" s="904"/>
      <c r="CO121" s="905"/>
      <c r="CP121" s="884" t="s">
        <v>471</v>
      </c>
      <c r="CQ121" s="885"/>
      <c r="CR121" s="885"/>
      <c r="CS121" s="885"/>
      <c r="CT121" s="885"/>
      <c r="CU121" s="885"/>
      <c r="CV121" s="885"/>
      <c r="CW121" s="885"/>
      <c r="CX121" s="885"/>
      <c r="CY121" s="885"/>
      <c r="CZ121" s="885"/>
      <c r="DA121" s="885"/>
      <c r="DB121" s="885"/>
      <c r="DC121" s="885"/>
      <c r="DD121" s="885"/>
      <c r="DE121" s="885"/>
      <c r="DF121" s="886"/>
      <c r="DG121" s="862" t="s">
        <v>438</v>
      </c>
      <c r="DH121" s="863"/>
      <c r="DI121" s="863"/>
      <c r="DJ121" s="863"/>
      <c r="DK121" s="863"/>
      <c r="DL121" s="863" t="s">
        <v>124</v>
      </c>
      <c r="DM121" s="863"/>
      <c r="DN121" s="863"/>
      <c r="DO121" s="863"/>
      <c r="DP121" s="863"/>
      <c r="DQ121" s="863" t="s">
        <v>124</v>
      </c>
      <c r="DR121" s="863"/>
      <c r="DS121" s="863"/>
      <c r="DT121" s="863"/>
      <c r="DU121" s="863"/>
      <c r="DV121" s="840" t="s">
        <v>124</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124</v>
      </c>
      <c r="AB122" s="826"/>
      <c r="AC122" s="826"/>
      <c r="AD122" s="826"/>
      <c r="AE122" s="827"/>
      <c r="AF122" s="828" t="s">
        <v>124</v>
      </c>
      <c r="AG122" s="826"/>
      <c r="AH122" s="826"/>
      <c r="AI122" s="826"/>
      <c r="AJ122" s="827"/>
      <c r="AK122" s="828" t="s">
        <v>438</v>
      </c>
      <c r="AL122" s="826"/>
      <c r="AM122" s="826"/>
      <c r="AN122" s="826"/>
      <c r="AO122" s="827"/>
      <c r="AP122" s="873" t="s">
        <v>124</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26620656</v>
      </c>
      <c r="BR122" s="894"/>
      <c r="BS122" s="894"/>
      <c r="BT122" s="894"/>
      <c r="BU122" s="894"/>
      <c r="BV122" s="894">
        <v>27200491</v>
      </c>
      <c r="BW122" s="894"/>
      <c r="BX122" s="894"/>
      <c r="BY122" s="894"/>
      <c r="BZ122" s="894"/>
      <c r="CA122" s="894">
        <v>28309678</v>
      </c>
      <c r="CB122" s="894"/>
      <c r="CC122" s="894"/>
      <c r="CD122" s="894"/>
      <c r="CE122" s="894"/>
      <c r="CF122" s="895">
        <v>270.39999999999998</v>
      </c>
      <c r="CG122" s="896"/>
      <c r="CH122" s="896"/>
      <c r="CI122" s="896"/>
      <c r="CJ122" s="896"/>
      <c r="CK122" s="918"/>
      <c r="CL122" s="904"/>
      <c r="CM122" s="904"/>
      <c r="CN122" s="904"/>
      <c r="CO122" s="905"/>
      <c r="CP122" s="884" t="s">
        <v>473</v>
      </c>
      <c r="CQ122" s="885"/>
      <c r="CR122" s="885"/>
      <c r="CS122" s="885"/>
      <c r="CT122" s="885"/>
      <c r="CU122" s="885"/>
      <c r="CV122" s="885"/>
      <c r="CW122" s="885"/>
      <c r="CX122" s="885"/>
      <c r="CY122" s="885"/>
      <c r="CZ122" s="885"/>
      <c r="DA122" s="885"/>
      <c r="DB122" s="885"/>
      <c r="DC122" s="885"/>
      <c r="DD122" s="885"/>
      <c r="DE122" s="885"/>
      <c r="DF122" s="886"/>
      <c r="DG122" s="862" t="s">
        <v>438</v>
      </c>
      <c r="DH122" s="863"/>
      <c r="DI122" s="863"/>
      <c r="DJ122" s="863"/>
      <c r="DK122" s="863"/>
      <c r="DL122" s="863" t="s">
        <v>438</v>
      </c>
      <c r="DM122" s="863"/>
      <c r="DN122" s="863"/>
      <c r="DO122" s="863"/>
      <c r="DP122" s="863"/>
      <c r="DQ122" s="863" t="s">
        <v>124</v>
      </c>
      <c r="DR122" s="863"/>
      <c r="DS122" s="863"/>
      <c r="DT122" s="863"/>
      <c r="DU122" s="863"/>
      <c r="DV122" s="840" t="s">
        <v>124</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124</v>
      </c>
      <c r="AB123" s="826"/>
      <c r="AC123" s="826"/>
      <c r="AD123" s="826"/>
      <c r="AE123" s="827"/>
      <c r="AF123" s="828" t="s">
        <v>438</v>
      </c>
      <c r="AG123" s="826"/>
      <c r="AH123" s="826"/>
      <c r="AI123" s="826"/>
      <c r="AJ123" s="827"/>
      <c r="AK123" s="828" t="s">
        <v>124</v>
      </c>
      <c r="AL123" s="826"/>
      <c r="AM123" s="826"/>
      <c r="AN123" s="826"/>
      <c r="AO123" s="827"/>
      <c r="AP123" s="873" t="s">
        <v>438</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474</v>
      </c>
      <c r="BP123" s="927"/>
      <c r="BQ123" s="881">
        <v>34427899</v>
      </c>
      <c r="BR123" s="882"/>
      <c r="BS123" s="882"/>
      <c r="BT123" s="882"/>
      <c r="BU123" s="882"/>
      <c r="BV123" s="882">
        <v>34958448</v>
      </c>
      <c r="BW123" s="882"/>
      <c r="BX123" s="882"/>
      <c r="BY123" s="882"/>
      <c r="BZ123" s="882"/>
      <c r="CA123" s="882">
        <v>35073369</v>
      </c>
      <c r="CB123" s="882"/>
      <c r="CC123" s="882"/>
      <c r="CD123" s="882"/>
      <c r="CE123" s="882"/>
      <c r="CF123" s="792"/>
      <c r="CG123" s="793"/>
      <c r="CH123" s="793"/>
      <c r="CI123" s="793"/>
      <c r="CJ123" s="883"/>
      <c r="CK123" s="918"/>
      <c r="CL123" s="904"/>
      <c r="CM123" s="904"/>
      <c r="CN123" s="904"/>
      <c r="CO123" s="905"/>
      <c r="CP123" s="884" t="s">
        <v>475</v>
      </c>
      <c r="CQ123" s="885"/>
      <c r="CR123" s="885"/>
      <c r="CS123" s="885"/>
      <c r="CT123" s="885"/>
      <c r="CU123" s="885"/>
      <c r="CV123" s="885"/>
      <c r="CW123" s="885"/>
      <c r="CX123" s="885"/>
      <c r="CY123" s="885"/>
      <c r="CZ123" s="885"/>
      <c r="DA123" s="885"/>
      <c r="DB123" s="885"/>
      <c r="DC123" s="885"/>
      <c r="DD123" s="885"/>
      <c r="DE123" s="885"/>
      <c r="DF123" s="886"/>
      <c r="DG123" s="825" t="s">
        <v>124</v>
      </c>
      <c r="DH123" s="826"/>
      <c r="DI123" s="826"/>
      <c r="DJ123" s="826"/>
      <c r="DK123" s="827"/>
      <c r="DL123" s="828" t="s">
        <v>124</v>
      </c>
      <c r="DM123" s="826"/>
      <c r="DN123" s="826"/>
      <c r="DO123" s="826"/>
      <c r="DP123" s="827"/>
      <c r="DQ123" s="828" t="s">
        <v>124</v>
      </c>
      <c r="DR123" s="826"/>
      <c r="DS123" s="826"/>
      <c r="DT123" s="826"/>
      <c r="DU123" s="827"/>
      <c r="DV123" s="873" t="s">
        <v>438</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124</v>
      </c>
      <c r="AB124" s="826"/>
      <c r="AC124" s="826"/>
      <c r="AD124" s="826"/>
      <c r="AE124" s="827"/>
      <c r="AF124" s="828" t="s">
        <v>124</v>
      </c>
      <c r="AG124" s="826"/>
      <c r="AH124" s="826"/>
      <c r="AI124" s="826"/>
      <c r="AJ124" s="827"/>
      <c r="AK124" s="828" t="s">
        <v>124</v>
      </c>
      <c r="AL124" s="826"/>
      <c r="AM124" s="826"/>
      <c r="AN124" s="826"/>
      <c r="AO124" s="827"/>
      <c r="AP124" s="873" t="s">
        <v>124</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37.200000000000003</v>
      </c>
      <c r="BR124" s="880"/>
      <c r="BS124" s="880"/>
      <c r="BT124" s="880"/>
      <c r="BU124" s="880"/>
      <c r="BV124" s="880">
        <v>32.4</v>
      </c>
      <c r="BW124" s="880"/>
      <c r="BX124" s="880"/>
      <c r="BY124" s="880"/>
      <c r="BZ124" s="880"/>
      <c r="CA124" s="880">
        <v>49.2</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v>2721023</v>
      </c>
      <c r="DH124" s="809"/>
      <c r="DI124" s="809"/>
      <c r="DJ124" s="809"/>
      <c r="DK124" s="810"/>
      <c r="DL124" s="811" t="s">
        <v>438</v>
      </c>
      <c r="DM124" s="809"/>
      <c r="DN124" s="809"/>
      <c r="DO124" s="809"/>
      <c r="DP124" s="810"/>
      <c r="DQ124" s="811" t="s">
        <v>438</v>
      </c>
      <c r="DR124" s="809"/>
      <c r="DS124" s="809"/>
      <c r="DT124" s="809"/>
      <c r="DU124" s="810"/>
      <c r="DV124" s="897" t="s">
        <v>438</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438</v>
      </c>
      <c r="AB125" s="826"/>
      <c r="AC125" s="826"/>
      <c r="AD125" s="826"/>
      <c r="AE125" s="827"/>
      <c r="AF125" s="828" t="s">
        <v>124</v>
      </c>
      <c r="AG125" s="826"/>
      <c r="AH125" s="826"/>
      <c r="AI125" s="826"/>
      <c r="AJ125" s="827"/>
      <c r="AK125" s="828" t="s">
        <v>438</v>
      </c>
      <c r="AL125" s="826"/>
      <c r="AM125" s="826"/>
      <c r="AN125" s="826"/>
      <c r="AO125" s="827"/>
      <c r="AP125" s="873" t="s">
        <v>438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124</v>
      </c>
      <c r="DH125" s="891"/>
      <c r="DI125" s="891"/>
      <c r="DJ125" s="891"/>
      <c r="DK125" s="891"/>
      <c r="DL125" s="891" t="s">
        <v>438</v>
      </c>
      <c r="DM125" s="891"/>
      <c r="DN125" s="891"/>
      <c r="DO125" s="891"/>
      <c r="DP125" s="891"/>
      <c r="DQ125" s="891" t="s">
        <v>438</v>
      </c>
      <c r="DR125" s="891"/>
      <c r="DS125" s="891"/>
      <c r="DT125" s="891"/>
      <c r="DU125" s="891"/>
      <c r="DV125" s="892" t="s">
        <v>438</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438</v>
      </c>
      <c r="AB126" s="826"/>
      <c r="AC126" s="826"/>
      <c r="AD126" s="826"/>
      <c r="AE126" s="827"/>
      <c r="AF126" s="828" t="s">
        <v>438</v>
      </c>
      <c r="AG126" s="826"/>
      <c r="AH126" s="826"/>
      <c r="AI126" s="826"/>
      <c r="AJ126" s="827"/>
      <c r="AK126" s="828" t="s">
        <v>438</v>
      </c>
      <c r="AL126" s="826"/>
      <c r="AM126" s="826"/>
      <c r="AN126" s="826"/>
      <c r="AO126" s="827"/>
      <c r="AP126" s="873" t="s">
        <v>438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v>363259</v>
      </c>
      <c r="DH126" s="863"/>
      <c r="DI126" s="863"/>
      <c r="DJ126" s="863"/>
      <c r="DK126" s="863"/>
      <c r="DL126" s="863">
        <v>369710</v>
      </c>
      <c r="DM126" s="863"/>
      <c r="DN126" s="863"/>
      <c r="DO126" s="863"/>
      <c r="DP126" s="863"/>
      <c r="DQ126" s="863">
        <v>365379</v>
      </c>
      <c r="DR126" s="863"/>
      <c r="DS126" s="863"/>
      <c r="DT126" s="863"/>
      <c r="DU126" s="863"/>
      <c r="DV126" s="840">
        <v>3.5</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621</v>
      </c>
      <c r="AB127" s="826"/>
      <c r="AC127" s="826"/>
      <c r="AD127" s="826"/>
      <c r="AE127" s="827"/>
      <c r="AF127" s="828" t="s">
        <v>124</v>
      </c>
      <c r="AG127" s="826"/>
      <c r="AH127" s="826"/>
      <c r="AI127" s="826"/>
      <c r="AJ127" s="827"/>
      <c r="AK127" s="828">
        <v>244</v>
      </c>
      <c r="AL127" s="826"/>
      <c r="AM127" s="826"/>
      <c r="AN127" s="826"/>
      <c r="AO127" s="827"/>
      <c r="AP127" s="873">
        <v>0</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438</v>
      </c>
      <c r="DH127" s="863"/>
      <c r="DI127" s="863"/>
      <c r="DJ127" s="863"/>
      <c r="DK127" s="863"/>
      <c r="DL127" s="863" t="s">
        <v>124</v>
      </c>
      <c r="DM127" s="863"/>
      <c r="DN127" s="863"/>
      <c r="DO127" s="863"/>
      <c r="DP127" s="863"/>
      <c r="DQ127" s="863" t="s">
        <v>124</v>
      </c>
      <c r="DR127" s="863"/>
      <c r="DS127" s="863"/>
      <c r="DT127" s="863"/>
      <c r="DU127" s="863"/>
      <c r="DV127" s="840" t="s">
        <v>124</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137961</v>
      </c>
      <c r="AB128" s="847"/>
      <c r="AC128" s="847"/>
      <c r="AD128" s="847"/>
      <c r="AE128" s="848"/>
      <c r="AF128" s="849">
        <v>164718</v>
      </c>
      <c r="AG128" s="847"/>
      <c r="AH128" s="847"/>
      <c r="AI128" s="847"/>
      <c r="AJ128" s="848"/>
      <c r="AK128" s="849">
        <v>137170</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438</v>
      </c>
      <c r="BG128" s="833"/>
      <c r="BH128" s="833"/>
      <c r="BI128" s="833"/>
      <c r="BJ128" s="833"/>
      <c r="BK128" s="833"/>
      <c r="BL128" s="856"/>
      <c r="BM128" s="832">
        <v>12.95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v>214</v>
      </c>
      <c r="DH128" s="837"/>
      <c r="DI128" s="837"/>
      <c r="DJ128" s="837"/>
      <c r="DK128" s="837"/>
      <c r="DL128" s="837" t="s">
        <v>438</v>
      </c>
      <c r="DM128" s="837"/>
      <c r="DN128" s="837"/>
      <c r="DO128" s="837"/>
      <c r="DP128" s="837"/>
      <c r="DQ128" s="837" t="s">
        <v>438</v>
      </c>
      <c r="DR128" s="837"/>
      <c r="DS128" s="837"/>
      <c r="DT128" s="837"/>
      <c r="DU128" s="837"/>
      <c r="DV128" s="838" t="s">
        <v>438</v>
      </c>
      <c r="DW128" s="838"/>
      <c r="DX128" s="838"/>
      <c r="DY128" s="838"/>
      <c r="DZ128" s="839"/>
    </row>
    <row r="129" spans="1:131" s="248" customFormat="1" ht="26.25" customHeight="1" x14ac:dyDescent="0.15">
      <c r="A129" s="820" t="s">
        <v>104</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12643164</v>
      </c>
      <c r="AB129" s="826"/>
      <c r="AC129" s="826"/>
      <c r="AD129" s="826"/>
      <c r="AE129" s="827"/>
      <c r="AF129" s="828">
        <v>12585265</v>
      </c>
      <c r="AG129" s="826"/>
      <c r="AH129" s="826"/>
      <c r="AI129" s="826"/>
      <c r="AJ129" s="827"/>
      <c r="AK129" s="828">
        <v>12951797</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438</v>
      </c>
      <c r="BG129" s="816"/>
      <c r="BH129" s="816"/>
      <c r="BI129" s="816"/>
      <c r="BJ129" s="816"/>
      <c r="BK129" s="816"/>
      <c r="BL129" s="817"/>
      <c r="BM129" s="815">
        <v>17.95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2390846</v>
      </c>
      <c r="AB130" s="826"/>
      <c r="AC130" s="826"/>
      <c r="AD130" s="826"/>
      <c r="AE130" s="827"/>
      <c r="AF130" s="828">
        <v>2439761</v>
      </c>
      <c r="AG130" s="826"/>
      <c r="AH130" s="826"/>
      <c r="AI130" s="826"/>
      <c r="AJ130" s="827"/>
      <c r="AK130" s="828">
        <v>2483656</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9.1999999999999993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10252318</v>
      </c>
      <c r="AB131" s="809"/>
      <c r="AC131" s="809"/>
      <c r="AD131" s="809"/>
      <c r="AE131" s="810"/>
      <c r="AF131" s="811">
        <v>10145504</v>
      </c>
      <c r="AG131" s="809"/>
      <c r="AH131" s="809"/>
      <c r="AI131" s="809"/>
      <c r="AJ131" s="810"/>
      <c r="AK131" s="811">
        <v>10468141</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v>49.2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9.1611477519999998</v>
      </c>
      <c r="AB132" s="789"/>
      <c r="AC132" s="789"/>
      <c r="AD132" s="789"/>
      <c r="AE132" s="790"/>
      <c r="AF132" s="791">
        <v>9.4541582159999997</v>
      </c>
      <c r="AG132" s="789"/>
      <c r="AH132" s="789"/>
      <c r="AI132" s="789"/>
      <c r="AJ132" s="790"/>
      <c r="AK132" s="791">
        <v>9.2683791709999994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9.1</v>
      </c>
      <c r="AB133" s="768"/>
      <c r="AC133" s="768"/>
      <c r="AD133" s="768"/>
      <c r="AE133" s="769"/>
      <c r="AF133" s="767">
        <v>9.3000000000000007</v>
      </c>
      <c r="AG133" s="768"/>
      <c r="AH133" s="768"/>
      <c r="AI133" s="768"/>
      <c r="AJ133" s="769"/>
      <c r="AK133" s="767">
        <v>9.1999999999999993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YrKHWA+yl0GQsQRzvnosBel6xZ+mDQHcUYmr+iYK8O4nt4JjqrR8rulKAOi8CfzTUtEcIdQOksLVuUxh9lNYw==" saltValue="h34iJF6FTWc+mXFeQTrL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BC31" sqref="BC3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L/yLZy2OPTHcmQvI8qWj/y3NquQqZjhARPKa6yUcc1cqPEdpTvQEQjSebIncChRkJPTQOLPcMDFXK5BLfR4+w==" saltValue="7ZuvquAK/p/k1s/gsPOS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98OclBm7WP1dNgILzzDxRiBnsO9RqFloJfhA0qIjrkfVvxALk3WXEWrcKGU7AFUheoAJgkuxJ8GMZ+2a+QsXg==" saltValue="ji3ZK2prYxs1Z6tclrSH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AK11" sqref="AK11:AN1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509</v>
      </c>
      <c r="AL9" s="1190"/>
      <c r="AM9" s="1190"/>
      <c r="AN9" s="1191"/>
      <c r="AO9" s="314">
        <v>3544068</v>
      </c>
      <c r="AP9" s="314">
        <v>89130</v>
      </c>
      <c r="AQ9" s="315">
        <v>100177</v>
      </c>
      <c r="AR9" s="316">
        <v>-11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510</v>
      </c>
      <c r="AL10" s="1190"/>
      <c r="AM10" s="1190"/>
      <c r="AN10" s="1191"/>
      <c r="AO10" s="317">
        <v>619423</v>
      </c>
      <c r="AP10" s="317">
        <v>15578</v>
      </c>
      <c r="AQ10" s="318">
        <v>9943</v>
      </c>
      <c r="AR10" s="319">
        <v>56.7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511</v>
      </c>
      <c r="AL11" s="1190"/>
      <c r="AM11" s="1190"/>
      <c r="AN11" s="1191"/>
      <c r="AO11" s="317">
        <v>8806</v>
      </c>
      <c r="AP11" s="317">
        <v>221</v>
      </c>
      <c r="AQ11" s="318">
        <v>1487</v>
      </c>
      <c r="AR11" s="319">
        <v>-85.1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512</v>
      </c>
      <c r="AL12" s="1190"/>
      <c r="AM12" s="1190"/>
      <c r="AN12" s="1191"/>
      <c r="AO12" s="317" t="s">
        <v>513</v>
      </c>
      <c r="AP12" s="317" t="s">
        <v>513</v>
      </c>
      <c r="AQ12" s="318">
        <v>23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514</v>
      </c>
      <c r="AL13" s="1190"/>
      <c r="AM13" s="1190"/>
      <c r="AN13" s="1191"/>
      <c r="AO13" s="317">
        <v>262912</v>
      </c>
      <c r="AP13" s="317">
        <v>6612</v>
      </c>
      <c r="AQ13" s="318">
        <v>4025</v>
      </c>
      <c r="AR13" s="319">
        <v>64.3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515</v>
      </c>
      <c r="AL14" s="1190"/>
      <c r="AM14" s="1190"/>
      <c r="AN14" s="1191"/>
      <c r="AO14" s="317">
        <v>587305</v>
      </c>
      <c r="AP14" s="317">
        <v>14770</v>
      </c>
      <c r="AQ14" s="318">
        <v>2366</v>
      </c>
      <c r="AR14" s="319">
        <v>524.29999999999995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516</v>
      </c>
      <c r="AL15" s="1193"/>
      <c r="AM15" s="1193"/>
      <c r="AN15" s="1194"/>
      <c r="AO15" s="317">
        <v>-358549</v>
      </c>
      <c r="AP15" s="317">
        <v>-9017</v>
      </c>
      <c r="AQ15" s="318">
        <v>-7732</v>
      </c>
      <c r="AR15" s="319">
        <v>16.600000000000001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4663965</v>
      </c>
      <c r="AP16" s="317">
        <v>117294</v>
      </c>
      <c r="AQ16" s="318">
        <v>110288</v>
      </c>
      <c r="AR16" s="319">
        <v>6.4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521</v>
      </c>
      <c r="AL21" s="1196"/>
      <c r="AM21" s="1196"/>
      <c r="AN21" s="1197"/>
      <c r="AO21" s="330">
        <v>9.91</v>
      </c>
      <c r="AP21" s="331">
        <v>10.26</v>
      </c>
      <c r="AQ21" s="332">
        <v>-0.35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522</v>
      </c>
      <c r="AL22" s="1196"/>
      <c r="AM22" s="1196"/>
      <c r="AN22" s="1197"/>
      <c r="AO22" s="335">
        <v>99</v>
      </c>
      <c r="AP22" s="336">
        <v>97.6</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526</v>
      </c>
      <c r="AL32" s="1179"/>
      <c r="AM32" s="1179"/>
      <c r="AN32" s="1180"/>
      <c r="AO32" s="345">
        <v>2840857</v>
      </c>
      <c r="AP32" s="345">
        <v>71445</v>
      </c>
      <c r="AQ32" s="346">
        <v>68741</v>
      </c>
      <c r="AR32" s="347">
        <v>3.9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527</v>
      </c>
      <c r="AL33" s="1179"/>
      <c r="AM33" s="1179"/>
      <c r="AN33" s="118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528</v>
      </c>
      <c r="AL34" s="1179"/>
      <c r="AM34" s="1179"/>
      <c r="AN34" s="1180"/>
      <c r="AO34" s="345" t="s">
        <v>513</v>
      </c>
      <c r="AP34" s="345" t="s">
        <v>513</v>
      </c>
      <c r="AQ34" s="346">
        <v>1</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529</v>
      </c>
      <c r="AL35" s="1179"/>
      <c r="AM35" s="1179"/>
      <c r="AN35" s="1180"/>
      <c r="AO35" s="345">
        <v>246932</v>
      </c>
      <c r="AP35" s="345">
        <v>6210</v>
      </c>
      <c r="AQ35" s="346">
        <v>17075</v>
      </c>
      <c r="AR35" s="347">
        <v>-63.6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530</v>
      </c>
      <c r="AL36" s="1179"/>
      <c r="AM36" s="1179"/>
      <c r="AN36" s="1180"/>
      <c r="AO36" s="345">
        <v>503020</v>
      </c>
      <c r="AP36" s="345">
        <v>12650</v>
      </c>
      <c r="AQ36" s="346">
        <v>2445</v>
      </c>
      <c r="AR36" s="347">
        <v>417.4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531</v>
      </c>
      <c r="AL37" s="1179"/>
      <c r="AM37" s="1179"/>
      <c r="AN37" s="1180"/>
      <c r="AO37" s="345">
        <v>244</v>
      </c>
      <c r="AP37" s="345">
        <v>6</v>
      </c>
      <c r="AQ37" s="346">
        <v>621</v>
      </c>
      <c r="AR37" s="347">
        <v>-99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532</v>
      </c>
      <c r="AL38" s="1176"/>
      <c r="AM38" s="1176"/>
      <c r="AN38" s="1177"/>
      <c r="AO38" s="348" t="s">
        <v>513</v>
      </c>
      <c r="AP38" s="348" t="s">
        <v>513</v>
      </c>
      <c r="AQ38" s="349">
        <v>4</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533</v>
      </c>
      <c r="AL39" s="1176"/>
      <c r="AM39" s="1176"/>
      <c r="AN39" s="1177"/>
      <c r="AO39" s="345">
        <v>-137170</v>
      </c>
      <c r="AP39" s="345">
        <v>-3450</v>
      </c>
      <c r="AQ39" s="346">
        <v>-4161</v>
      </c>
      <c r="AR39" s="347">
        <v>-17.100000000000001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534</v>
      </c>
      <c r="AL40" s="1179"/>
      <c r="AM40" s="1179"/>
      <c r="AN40" s="1180"/>
      <c r="AO40" s="345">
        <v>-2483656</v>
      </c>
      <c r="AP40" s="345">
        <v>-62461</v>
      </c>
      <c r="AQ40" s="346">
        <v>-59663</v>
      </c>
      <c r="AR40" s="347">
        <v>4.7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970227</v>
      </c>
      <c r="AP41" s="345">
        <v>24400</v>
      </c>
      <c r="AQ41" s="346">
        <v>25063</v>
      </c>
      <c r="AR41" s="347">
        <v>-2.6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504</v>
      </c>
      <c r="AN49" s="1186" t="s">
        <v>538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4028174</v>
      </c>
      <c r="AN51" s="367">
        <v>95368</v>
      </c>
      <c r="AO51" s="368">
        <v>16.600000000000001</v>
      </c>
      <c r="AP51" s="369">
        <v>83280</v>
      </c>
      <c r="AQ51" s="370">
        <v>-2.5</v>
      </c>
      <c r="AR51" s="371">
        <v>19.100000000000001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2188353</v>
      </c>
      <c r="AN52" s="375">
        <v>51810</v>
      </c>
      <c r="AO52" s="376">
        <v>14.3</v>
      </c>
      <c r="AP52" s="377">
        <v>43123</v>
      </c>
      <c r="AQ52" s="378">
        <v>-2.8</v>
      </c>
      <c r="AR52" s="379">
        <v>17.100000000000001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5258629</v>
      </c>
      <c r="AN53" s="367">
        <v>126315</v>
      </c>
      <c r="AO53" s="368">
        <v>32.5</v>
      </c>
      <c r="AP53" s="369">
        <v>88968</v>
      </c>
      <c r="AQ53" s="370">
        <v>6.8</v>
      </c>
      <c r="AR53" s="371">
        <v>25.7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4169975</v>
      </c>
      <c r="AN54" s="375">
        <v>100165</v>
      </c>
      <c r="AO54" s="376">
        <v>93.3</v>
      </c>
      <c r="AP54" s="377">
        <v>45482</v>
      </c>
      <c r="AQ54" s="378">
        <v>5.5</v>
      </c>
      <c r="AR54" s="379">
        <v>87.8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5259724</v>
      </c>
      <c r="AN55" s="367">
        <v>128277</v>
      </c>
      <c r="AO55" s="368">
        <v>1.6</v>
      </c>
      <c r="AP55" s="369">
        <v>85173</v>
      </c>
      <c r="AQ55" s="370">
        <v>-4.3</v>
      </c>
      <c r="AR55" s="371">
        <v>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3820699</v>
      </c>
      <c r="AN56" s="375">
        <v>93181</v>
      </c>
      <c r="AO56" s="376">
        <v>-7</v>
      </c>
      <c r="AP56" s="377">
        <v>43913</v>
      </c>
      <c r="AQ56" s="378">
        <v>-3.4</v>
      </c>
      <c r="AR56" s="379">
        <v>-3.6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4829490</v>
      </c>
      <c r="AN57" s="367">
        <v>119705</v>
      </c>
      <c r="AO57" s="368">
        <v>-6.7</v>
      </c>
      <c r="AP57" s="369">
        <v>94081</v>
      </c>
      <c r="AQ57" s="370">
        <v>10.5</v>
      </c>
      <c r="AR57" s="371">
        <v>-17.2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2949179</v>
      </c>
      <c r="AN58" s="375">
        <v>73099</v>
      </c>
      <c r="AO58" s="376">
        <v>-21.6</v>
      </c>
      <c r="AP58" s="377">
        <v>48949</v>
      </c>
      <c r="AQ58" s="378">
        <v>11.5</v>
      </c>
      <c r="AR58" s="379">
        <v>-33.1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7338972</v>
      </c>
      <c r="AN59" s="367">
        <v>184568</v>
      </c>
      <c r="AO59" s="368">
        <v>54.2</v>
      </c>
      <c r="AP59" s="369">
        <v>92632</v>
      </c>
      <c r="AQ59" s="370">
        <v>-1.5</v>
      </c>
      <c r="AR59" s="371">
        <v>55.7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4646031</v>
      </c>
      <c r="AN60" s="375">
        <v>116843</v>
      </c>
      <c r="AO60" s="376">
        <v>59.8</v>
      </c>
      <c r="AP60" s="377">
        <v>47978</v>
      </c>
      <c r="AQ60" s="378">
        <v>-2</v>
      </c>
      <c r="AR60" s="379">
        <v>61.8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5342998</v>
      </c>
      <c r="AN61" s="382">
        <v>130847</v>
      </c>
      <c r="AO61" s="383">
        <v>19.600000000000001</v>
      </c>
      <c r="AP61" s="384">
        <v>88827</v>
      </c>
      <c r="AQ61" s="385">
        <v>1.8</v>
      </c>
      <c r="AR61" s="371">
        <v>17.8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3554847</v>
      </c>
      <c r="AN62" s="375">
        <v>87020</v>
      </c>
      <c r="AO62" s="376">
        <v>27.8</v>
      </c>
      <c r="AP62" s="377">
        <v>45889</v>
      </c>
      <c r="AQ62" s="378">
        <v>1.8</v>
      </c>
      <c r="AR62" s="379">
        <v>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dr5uPihk0ZKdoyzoN77ag12F92IKSsf7UTvj1FyFq3WUdIR/fNvSteYNpGJSRIjsOSE/iXjm2+gKs80g4DXYQ==" saltValue="+t54eVqw47hCjZwElXW3W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election activeCell="AF103" sqref="AF10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1" spans="125:125" ht="13.5" hidden="1" customHeight="1" x14ac:dyDescent="0.15">
      <c r="DU121" s="292"/>
    </row>
  </sheetData>
  <sheetProtection algorithmName="SHA-512" hashValue="MQBKrjdsmg7gtuNctQlTqgnBXMCYFhQqgadNHNBSYKmQZNO4gR+Au7mX9oMtrNqmFGkWQ5Zmj8lmXKhaFZMqdQ==" saltValue="roYfqCEk93Ltqb7A0whz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election activeCell="AG101" sqref="AG10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0gnrplaGc8tR76d2DdwiNbctbve9ma5kGGJRBYohrV3ksgdk8HZbAhYgexnT5c628ipfRu/BNGgvCqBPOMhEEA==" saltValue="vXgk9NmXa2P7VyIWS0RD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20.61</v>
      </c>
      <c r="G47" s="12">
        <v>18.66</v>
      </c>
      <c r="H47" s="12">
        <v>20.66</v>
      </c>
      <c r="I47" s="12">
        <v>21.29</v>
      </c>
      <c r="J47" s="13">
        <v>18.41</v>
      </c>
    </row>
    <row r="48" spans="2:10" ht="57.75" customHeight="1" x14ac:dyDescent="0.15">
      <c r="B48" s="14"/>
      <c r="C48" s="1202" t="s">
        <v>4</v>
      </c>
      <c r="D48" s="1202"/>
      <c r="E48" s="1203"/>
      <c r="F48" s="15">
        <v>8.1300000000000008</v>
      </c>
      <c r="G48" s="16">
        <v>6.6</v>
      </c>
      <c r="H48" s="16">
        <v>6.83</v>
      </c>
      <c r="I48" s="16">
        <v>6.76</v>
      </c>
      <c r="J48" s="17">
        <v>7.28</v>
      </c>
    </row>
    <row r="49" spans="2:10" ht="57.75" customHeight="1" thickBot="1" x14ac:dyDescent="0.2">
      <c r="B49" s="18"/>
      <c r="C49" s="1204" t="s">
        <v>5</v>
      </c>
      <c r="D49" s="1204"/>
      <c r="E49" s="1205"/>
      <c r="F49" s="19" t="s">
        <v>559</v>
      </c>
      <c r="G49" s="20" t="s">
        <v>560</v>
      </c>
      <c r="H49" s="20" t="s">
        <v>561</v>
      </c>
      <c r="I49" s="20" t="s">
        <v>562</v>
      </c>
      <c r="J49" s="21" t="s">
        <v>563</v>
      </c>
    </row>
    <row r="50" spans="2:10" ht="13.5" customHeight="1" x14ac:dyDescent="0.15"/>
  </sheetData>
  <sheetProtection algorithmName="SHA-512" hashValue="KKeOyTojYilNo3QFzmP1Ko4FCs4sAXS55Totw0WWrhR7/Ah02pIm7yaYMfb0w2U2om6Cr9tTCPaDgq5SzALpOw==" saltValue="FURPZqlnu/w+nyjDY5WA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2022-03-17T09:25:57Z</cp:lastPrinted>
  <dcterms:created xsi:type="dcterms:W3CDTF">2022-02-02T07:36:09Z</dcterms:created>
  <dcterms:modified xsi:type="dcterms:W3CDTF">2022-03-31T00:44:37Z</dcterms:modified>
  <cp:category/>
</cp:coreProperties>
</file>